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2" i="1"/>
  <c r="F122"/>
  <c r="F121" s="1"/>
  <c r="F120" s="1"/>
  <c r="E122"/>
  <c r="E121" s="1"/>
  <c r="E120" s="1"/>
  <c r="G121"/>
  <c r="G120" s="1"/>
  <c r="G118"/>
  <c r="G117" s="1"/>
  <c r="G116" s="1"/>
  <c r="F118"/>
  <c r="F117" s="1"/>
  <c r="F116" s="1"/>
  <c r="E118"/>
  <c r="E117" s="1"/>
  <c r="E116" s="1"/>
  <c r="G114"/>
  <c r="F114"/>
  <c r="E114"/>
  <c r="G112"/>
  <c r="G111" s="1"/>
  <c r="F112"/>
  <c r="F111" s="1"/>
  <c r="E112"/>
  <c r="E111" s="1"/>
  <c r="G108"/>
  <c r="G107" s="1"/>
  <c r="F108"/>
  <c r="E108"/>
  <c r="F107"/>
  <c r="E107"/>
  <c r="G104"/>
  <c r="F104"/>
  <c r="E104"/>
  <c r="G102"/>
  <c r="G101" s="1"/>
  <c r="G100" s="1"/>
  <c r="F102"/>
  <c r="E102"/>
  <c r="E101" s="1"/>
  <c r="E100" s="1"/>
  <c r="F101"/>
  <c r="F100" s="1"/>
  <c r="G94"/>
  <c r="F94"/>
  <c r="E94"/>
  <c r="G92"/>
  <c r="F92"/>
  <c r="E92"/>
  <c r="G86"/>
  <c r="F86"/>
  <c r="E86"/>
  <c r="G80"/>
  <c r="F80"/>
  <c r="E80"/>
  <c r="G78"/>
  <c r="F78"/>
  <c r="E78"/>
  <c r="G76"/>
  <c r="F76"/>
  <c r="E76"/>
  <c r="G74"/>
  <c r="F74"/>
  <c r="E74"/>
  <c r="E71" s="1"/>
  <c r="E66" s="1"/>
  <c r="G69"/>
  <c r="F69"/>
  <c r="E69"/>
  <c r="G67"/>
  <c r="F67"/>
  <c r="E67"/>
  <c r="G64"/>
  <c r="G63" s="1"/>
  <c r="F64"/>
  <c r="E64"/>
  <c r="E63" s="1"/>
  <c r="F63"/>
  <c r="G60"/>
  <c r="G59" s="1"/>
  <c r="F60"/>
  <c r="F59" s="1"/>
  <c r="E60"/>
  <c r="E59"/>
  <c r="G57"/>
  <c r="F57"/>
  <c r="E57"/>
  <c r="G55"/>
  <c r="G52" s="1"/>
  <c r="F55"/>
  <c r="E55"/>
  <c r="G53"/>
  <c r="F53"/>
  <c r="F52" s="1"/>
  <c r="E53"/>
  <c r="E52" s="1"/>
  <c r="G50"/>
  <c r="G49" s="1"/>
  <c r="F50"/>
  <c r="F49" s="1"/>
  <c r="E50"/>
  <c r="E49"/>
  <c r="E45"/>
  <c r="E44" s="1"/>
  <c r="G44"/>
  <c r="F44"/>
  <c r="G41"/>
  <c r="F41"/>
  <c r="E41"/>
  <c r="G39"/>
  <c r="G38" s="1"/>
  <c r="G37" s="1"/>
  <c r="F39"/>
  <c r="F38" s="1"/>
  <c r="F37" s="1"/>
  <c r="E39"/>
  <c r="G34"/>
  <c r="F34"/>
  <c r="E34"/>
  <c r="E33" s="1"/>
  <c r="E32" s="1"/>
  <c r="G33"/>
  <c r="G32" s="1"/>
  <c r="F33"/>
  <c r="F32" s="1"/>
  <c r="G29"/>
  <c r="G28" s="1"/>
  <c r="F29"/>
  <c r="F28" s="1"/>
  <c r="E29"/>
  <c r="E28"/>
  <c r="G26"/>
  <c r="G25" s="1"/>
  <c r="F26"/>
  <c r="E26"/>
  <c r="F25"/>
  <c r="E25"/>
  <c r="G23"/>
  <c r="F23"/>
  <c r="F22" s="1"/>
  <c r="E23"/>
  <c r="E22" s="1"/>
  <c r="G22"/>
  <c r="G20"/>
  <c r="G19" s="1"/>
  <c r="F20"/>
  <c r="F19" s="1"/>
  <c r="E20"/>
  <c r="E19"/>
  <c r="G16"/>
  <c r="G15" s="1"/>
  <c r="F16"/>
  <c r="F15" s="1"/>
  <c r="E16"/>
  <c r="E15"/>
  <c r="G13"/>
  <c r="F13"/>
  <c r="F12" s="1"/>
  <c r="E13"/>
  <c r="E12" s="1"/>
  <c r="E11" s="1"/>
  <c r="G12"/>
  <c r="E38" l="1"/>
  <c r="E37" s="1"/>
  <c r="G71"/>
  <c r="G66" s="1"/>
  <c r="G62" s="1"/>
  <c r="E48"/>
  <c r="F71"/>
  <c r="F66" s="1"/>
  <c r="F62" s="1"/>
  <c r="G11"/>
  <c r="G106"/>
  <c r="F106"/>
  <c r="E106"/>
  <c r="F48"/>
  <c r="F11"/>
  <c r="G48"/>
  <c r="E62"/>
  <c r="E124" l="1"/>
  <c r="F124"/>
  <c r="G124"/>
</calcChain>
</file>

<file path=xl/sharedStrings.xml><?xml version="1.0" encoding="utf-8"?>
<sst xmlns="http://schemas.openxmlformats.org/spreadsheetml/2006/main" count="180" uniqueCount="91">
  <si>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2025- 2027 год</t>
  </si>
  <si>
    <t>Наименование</t>
  </si>
  <si>
    <t>Раздел, подраздел</t>
  </si>
  <si>
    <t>Целевая статья (муниципальная программа и непрограммное направление деятельности)</t>
  </si>
  <si>
    <t>Группа видов расходов</t>
  </si>
  <si>
    <t>Сумма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</si>
  <si>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</si>
  <si>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</si>
  <si>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Непрограммные направления обеспечения деятельности  органов муниципальной власти Пимено -Чернянского сельского поселения</t>
  </si>
  <si>
    <t xml:space="preserve">90 0 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</si>
  <si>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</si>
  <si>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</si>
  <si>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</si>
  <si>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Непрограммные направления обеспечения деятельности  органов муниципальной власти Пимено-Чернянского сельского поселения</t>
  </si>
  <si>
    <t>Закупка товаров, работ и услуг для государственных (муниципальных) нужд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</si>
  <si>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</si>
  <si>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Непрограммные расходы органов муниципальной власти Пимено-Чернянского сельского поселения</t>
  </si>
  <si>
    <t xml:space="preserve">99 0 </t>
  </si>
  <si>
    <t>Межбюджетные трансферты</t>
  </si>
  <si>
    <t>99 0</t>
  </si>
  <si>
    <t>Обеспечение проведения выборов и референдумов</t>
  </si>
  <si>
    <t>Непрограммные расходы органов муниципальной власти Выпасновского сельского поселения</t>
  </si>
  <si>
    <t>Иные бюджетные ассигнования</t>
  </si>
  <si>
    <t>Резервные фонды</t>
  </si>
  <si>
    <t>Другие общегосударственные вопросы</t>
  </si>
  <si>
    <t>981,3Непрограммные расходы органов муниципальной власти Пимено-Чернянского сельского поселения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</si>
  <si>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</si>
  <si>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</si>
  <si>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</si>
  <si>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территорий от  чрезвычайных ситуаций природного и техногенного характера, пожарная безопасность</t>
  </si>
  <si>
    <t>МП «Пожарная безопасность и предупреждение чрезвычайных ситуаций в населенных пунктов Пимено-Чернянского сельского поселения Котельниковского муниципального района Волгоградской области в 2023-2025гг»</t>
  </si>
  <si>
    <t xml:space="preserve">19 0 </t>
  </si>
  <si>
    <t>19 0</t>
  </si>
  <si>
    <t xml:space="preserve">Другие вопросы в области национальной безопасности и правоохранительной деятельности </t>
  </si>
  <si>
    <t>МП »Профилактика терроризма и экстремизма, а также минимизация и ликвидация последствий проявлений терроризма  на территории Пимено-Чернянского сельского поселения Котельниковского муниципального района Волгоградской области в 2023-2025гг»</t>
  </si>
  <si>
    <t xml:space="preserve">20 0 </t>
  </si>
  <si>
    <t xml:space="preserve">Закупка товаров, работ и услуг для государственных (муниципальных) нужд </t>
  </si>
  <si>
    <t>20 0</t>
  </si>
  <si>
    <t>Национальная экономика</t>
  </si>
  <si>
    <t>Сельское хозяйство и рыболовство</t>
  </si>
  <si>
    <t>Дорожное хозяйство (дорожные фонды)</t>
  </si>
  <si>
    <t>МП «Обеспечение безопасности дорожного движения на территории Пимено-Чернянского сельского поселения 2022-2025гг»</t>
  </si>
  <si>
    <t>22 0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</si>
  <si>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 Пимено-Чернянского сельского поселения  Котельниковского муниципального района Волгоградской области на  2016-2025г.»</t>
    </r>
  </si>
  <si>
    <t xml:space="preserve">43 0 </t>
  </si>
  <si>
    <t>43 0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</si>
  <si>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</si>
  <si>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</si>
  <si>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</si>
  <si>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</si>
  <si>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МП «Развитие общественных работ на территории Пимено-Чернянского сельского поселения Котельниковского муниципального района Волгоградской области на период 2023-2025гг»</t>
  </si>
  <si>
    <t>12 0</t>
  </si>
  <si>
    <t>МП «Благоустройство населенных пунктов Пимено-Чернянского сельского поселения Котельниковского муниципального района Волгоградской области на 2023-2025гг»</t>
  </si>
  <si>
    <t xml:space="preserve">27 0 </t>
  </si>
  <si>
    <t>Подпрограмма «Уличное освещение»</t>
  </si>
  <si>
    <t xml:space="preserve">27 1 </t>
  </si>
  <si>
    <t>27 1</t>
  </si>
  <si>
    <t>Подпрограмма «Озеленение»</t>
  </si>
  <si>
    <t xml:space="preserve">27 2 </t>
  </si>
  <si>
    <t>27 2</t>
  </si>
  <si>
    <t>Подпрограмма «Прочие мероприятия по благоустройству»</t>
  </si>
  <si>
    <t xml:space="preserve">27 4 </t>
  </si>
  <si>
    <t>27 4</t>
  </si>
  <si>
    <t>МП «Комплексное развитие систем коммунальной инфраструктуры Пимено-Чернянского сельского поселения Котельниковского муниципального района Волгоградской области2022-2025гг»</t>
  </si>
  <si>
    <t>42 0</t>
  </si>
  <si>
    <t xml:space="preserve">46 0 </t>
  </si>
  <si>
    <t>46 0</t>
  </si>
  <si>
    <t>Муниципальная программа «Программа комплексного развития социальной инфраструктуры  Пимено-Чернянского сельского поселения Котельниковского муниципального района Волгоградской области на 2018-2033 г.г.»</t>
  </si>
  <si>
    <t>61 0</t>
  </si>
  <si>
    <t>Непрограммные расходы органов муниципальной власти Пимено-Чернянского  сельского поселения</t>
  </si>
  <si>
    <t>Образование</t>
  </si>
  <si>
    <t>Молодежная политика</t>
  </si>
  <si>
    <t>МП « Комплексные меры противодействия наркомании на территории Пимено-Чернянского сельского поселения Котельниковского муниципального района Волгоградской области в 2023-2025гг»</t>
  </si>
  <si>
    <t xml:space="preserve">15 0 </t>
  </si>
  <si>
    <t>15 0</t>
  </si>
  <si>
    <t>Культура, кинематография</t>
  </si>
  <si>
    <t>Культура</t>
  </si>
  <si>
    <t>Другие вопросы в области культуры, кинематографии</t>
  </si>
  <si>
    <t>МП «Этносоциальное развитие населения и поддержка государственной и иной службы казачьих обществ на территории Пимено-Чернянского сельского поселения Котельниковского муниципального района Волгоградской области в 2023-2025гг»</t>
  </si>
  <si>
    <t xml:space="preserve">10 0 </t>
  </si>
  <si>
    <t>10 0</t>
  </si>
  <si>
    <t>Физическая культура и спорт</t>
  </si>
  <si>
    <t>Другие вопросы в области физической культуры и спорта</t>
  </si>
  <si>
    <t>Непрограммые расходы органов муниципальной власти Пимено-Чернянского сельского поселения</t>
  </si>
  <si>
    <t>Средства массовой информации</t>
  </si>
  <si>
    <t>Другие вопросы в области средств массовой информации</t>
  </si>
  <si>
    <t>ИТОГО:</t>
  </si>
  <si>
    <t xml:space="preserve">Приложение № 5
к Решению Совета народных депутатов
Пимено-Чернянского сельского поселения
«О бюджете поселения на 2025 год и на плановый
период 2026 и 2027 годов»
</t>
  </si>
  <si>
    <t>МП «Энергосбережение и повышение энергетической эффективности Пимено-Чернянского сельского поселения Котельниковского муниципального района Волгоградской области на 2025-2027 гг.»</t>
  </si>
  <si>
    <t>МП»Формирование современной городской среды Пимено-Чернянского сельского поселения Котельниковского муниципального района Волгоградской области на 2025-2027гг»</t>
  </si>
  <si>
    <t>02 0</t>
  </si>
</sst>
</file>

<file path=xl/styles.xml><?xml version="1.0" encoding="utf-8"?>
<styleSheet xmlns="http://schemas.openxmlformats.org/spreadsheetml/2006/main">
  <numFmts count="1">
    <numFmt numFmtId="164" formatCode="000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8" fillId="0" borderId="4" xfId="0" applyFont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9" fillId="0" borderId="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" fontId="4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tabSelected="1" topLeftCell="A61" workbookViewId="0">
      <selection activeCell="C69" sqref="C69"/>
    </sheetView>
  </sheetViews>
  <sheetFormatPr defaultRowHeight="15"/>
  <cols>
    <col min="1" max="1" width="46.7109375" customWidth="1"/>
    <col min="2" max="2" width="15.7109375" customWidth="1"/>
    <col min="3" max="3" width="18.85546875" customWidth="1"/>
    <col min="4" max="4" width="12.5703125" customWidth="1"/>
    <col min="5" max="5" width="15.7109375" customWidth="1"/>
    <col min="6" max="6" width="16.85546875" customWidth="1"/>
    <col min="7" max="7" width="17.7109375" customWidth="1"/>
  </cols>
  <sheetData>
    <row r="1" spans="1:7" ht="105" customHeight="1">
      <c r="A1" s="62" t="s">
        <v>87</v>
      </c>
      <c r="B1" s="63"/>
      <c r="C1" s="63"/>
      <c r="D1" s="63"/>
      <c r="E1" s="63"/>
      <c r="F1" s="63"/>
    </row>
    <row r="4" spans="1:7" ht="48" customHeight="1">
      <c r="A4" s="64" t="s">
        <v>0</v>
      </c>
      <c r="B4" s="65"/>
      <c r="C4" s="65"/>
      <c r="D4" s="65"/>
      <c r="E4" s="65"/>
      <c r="F4" s="65"/>
    </row>
    <row r="6" spans="1:7" ht="15.75" thickBot="1"/>
    <row r="7" spans="1:7" ht="15" customHeight="1">
      <c r="A7" s="49" t="s">
        <v>1</v>
      </c>
      <c r="B7" s="49" t="s">
        <v>2</v>
      </c>
      <c r="C7" s="49" t="s">
        <v>3</v>
      </c>
      <c r="D7" s="49" t="s">
        <v>4</v>
      </c>
      <c r="E7" s="33" t="s">
        <v>5</v>
      </c>
      <c r="F7" s="34"/>
      <c r="G7" s="35"/>
    </row>
    <row r="8" spans="1:7" ht="15.75" customHeight="1" thickBot="1">
      <c r="A8" s="50"/>
      <c r="B8" s="50"/>
      <c r="C8" s="52"/>
      <c r="D8" s="54"/>
      <c r="E8" s="36"/>
      <c r="F8" s="37"/>
      <c r="G8" s="38"/>
    </row>
    <row r="9" spans="1:7" ht="44.25" customHeight="1" thickBot="1">
      <c r="A9" s="51"/>
      <c r="B9" s="51"/>
      <c r="C9" s="53"/>
      <c r="D9" s="55"/>
      <c r="E9" s="24">
        <v>2025</v>
      </c>
      <c r="F9" s="24">
        <v>2026</v>
      </c>
      <c r="G9" s="24">
        <v>2027</v>
      </c>
    </row>
    <row r="10" spans="1:7" ht="16.5" thickBot="1">
      <c r="A10" s="1">
        <v>1</v>
      </c>
      <c r="B10" s="2">
        <v>3</v>
      </c>
      <c r="C10" s="2">
        <v>4</v>
      </c>
      <c r="D10" s="2">
        <v>5</v>
      </c>
      <c r="E10" s="2">
        <v>6</v>
      </c>
      <c r="F10" s="2">
        <v>7</v>
      </c>
      <c r="G10" s="2">
        <v>8</v>
      </c>
    </row>
    <row r="11" spans="1:7" ht="16.5" thickBot="1">
      <c r="A11" s="22" t="s">
        <v>6</v>
      </c>
      <c r="B11" s="17">
        <v>100</v>
      </c>
      <c r="C11" s="3"/>
      <c r="D11" s="3"/>
      <c r="E11" s="9">
        <f>E12+E15+E19+E22+E25+E28</f>
        <v>4863.1000000000004</v>
      </c>
      <c r="F11" s="9">
        <f t="shared" ref="F11:G11" si="0">F12+F15+F19+F22+F25+F28</f>
        <v>5264.3</v>
      </c>
      <c r="G11" s="9">
        <f t="shared" si="0"/>
        <v>5963.2000000000007</v>
      </c>
    </row>
    <row r="12" spans="1:7" ht="48" thickBot="1">
      <c r="A12" s="23" t="s">
        <v>7</v>
      </c>
      <c r="B12" s="18">
        <v>102</v>
      </c>
      <c r="C12" s="10"/>
      <c r="D12" s="10"/>
      <c r="E12" s="10">
        <f>E13</f>
        <v>985.4</v>
      </c>
      <c r="F12" s="10">
        <f t="shared" ref="F12:G13" si="1">F13</f>
        <v>985.4</v>
      </c>
      <c r="G12" s="10">
        <f t="shared" si="1"/>
        <v>985.4</v>
      </c>
    </row>
    <row r="13" spans="1:7" ht="63.75" thickBot="1">
      <c r="A13" s="23" t="s">
        <v>8</v>
      </c>
      <c r="B13" s="18">
        <v>102</v>
      </c>
      <c r="C13" s="10" t="s">
        <v>9</v>
      </c>
      <c r="D13" s="10"/>
      <c r="E13" s="10">
        <f>E14</f>
        <v>985.4</v>
      </c>
      <c r="F13" s="10">
        <f t="shared" si="1"/>
        <v>985.4</v>
      </c>
      <c r="G13" s="10">
        <f t="shared" si="1"/>
        <v>985.4</v>
      </c>
    </row>
    <row r="14" spans="1:7" ht="95.25" thickBot="1">
      <c r="A14" s="21" t="s">
        <v>10</v>
      </c>
      <c r="B14" s="19">
        <v>102</v>
      </c>
      <c r="C14" s="2" t="s">
        <v>11</v>
      </c>
      <c r="D14" s="2">
        <v>100</v>
      </c>
      <c r="E14" s="2">
        <v>985.4</v>
      </c>
      <c r="F14" s="2">
        <v>985.4</v>
      </c>
      <c r="G14" s="2">
        <v>985.4</v>
      </c>
    </row>
    <row r="15" spans="1:7" ht="63.75" thickBot="1">
      <c r="A15" s="23" t="s">
        <v>12</v>
      </c>
      <c r="B15" s="18">
        <v>104</v>
      </c>
      <c r="C15" s="10"/>
      <c r="D15" s="10"/>
      <c r="E15" s="10">
        <f>E16</f>
        <v>2987.7000000000003</v>
      </c>
      <c r="F15" s="10">
        <f t="shared" ref="F15:G15" si="2">F16</f>
        <v>2987.7000000000003</v>
      </c>
      <c r="G15" s="10">
        <f t="shared" si="2"/>
        <v>2987.7000000000003</v>
      </c>
    </row>
    <row r="16" spans="1:7" ht="63.75" thickBot="1">
      <c r="A16" s="23" t="s">
        <v>13</v>
      </c>
      <c r="B16" s="18">
        <v>104</v>
      </c>
      <c r="C16" s="10" t="s">
        <v>9</v>
      </c>
      <c r="D16" s="10"/>
      <c r="E16" s="10">
        <f>E17+E18</f>
        <v>2987.7000000000003</v>
      </c>
      <c r="F16" s="10">
        <f t="shared" ref="F16:G16" si="3">F17+F18</f>
        <v>2987.7000000000003</v>
      </c>
      <c r="G16" s="10">
        <f t="shared" si="3"/>
        <v>2987.7000000000003</v>
      </c>
    </row>
    <row r="17" spans="1:7" ht="95.25" thickBot="1">
      <c r="A17" s="21" t="s">
        <v>10</v>
      </c>
      <c r="B17" s="19">
        <v>104</v>
      </c>
      <c r="C17" s="2" t="s">
        <v>11</v>
      </c>
      <c r="D17" s="2">
        <v>100</v>
      </c>
      <c r="E17" s="2">
        <v>2473.8000000000002</v>
      </c>
      <c r="F17" s="2">
        <v>2473.8000000000002</v>
      </c>
      <c r="G17" s="2">
        <v>2473.8000000000002</v>
      </c>
    </row>
    <row r="18" spans="1:7" ht="32.25" thickBot="1">
      <c r="A18" s="21" t="s">
        <v>14</v>
      </c>
      <c r="B18" s="19">
        <v>104</v>
      </c>
      <c r="C18" s="2" t="s">
        <v>11</v>
      </c>
      <c r="D18" s="2">
        <v>200</v>
      </c>
      <c r="E18" s="2">
        <v>513.9</v>
      </c>
      <c r="F18" s="2">
        <v>513.9</v>
      </c>
      <c r="G18" s="2">
        <v>513.9</v>
      </c>
    </row>
    <row r="19" spans="1:7" ht="63.75" thickBot="1">
      <c r="A19" s="22" t="s">
        <v>15</v>
      </c>
      <c r="B19" s="17">
        <v>106</v>
      </c>
      <c r="C19" s="3"/>
      <c r="D19" s="3"/>
      <c r="E19" s="3">
        <f>E20</f>
        <v>48.9</v>
      </c>
      <c r="F19" s="3">
        <f t="shared" ref="F19:G20" si="4">F20</f>
        <v>38.9</v>
      </c>
      <c r="G19" s="3">
        <f t="shared" si="4"/>
        <v>38.9</v>
      </c>
    </row>
    <row r="20" spans="1:7" ht="48" thickBot="1">
      <c r="A20" s="23" t="s">
        <v>16</v>
      </c>
      <c r="B20" s="18">
        <v>106</v>
      </c>
      <c r="C20" s="10" t="s">
        <v>17</v>
      </c>
      <c r="D20" s="10"/>
      <c r="E20" s="10">
        <f>E21</f>
        <v>48.9</v>
      </c>
      <c r="F20" s="10">
        <f t="shared" si="4"/>
        <v>38.9</v>
      </c>
      <c r="G20" s="10">
        <f t="shared" si="4"/>
        <v>38.9</v>
      </c>
    </row>
    <row r="21" spans="1:7" ht="16.5" thickBot="1">
      <c r="A21" s="21" t="s">
        <v>18</v>
      </c>
      <c r="B21" s="19">
        <v>106</v>
      </c>
      <c r="C21" s="2" t="s">
        <v>19</v>
      </c>
      <c r="D21" s="2">
        <v>500</v>
      </c>
      <c r="E21" s="2">
        <v>48.9</v>
      </c>
      <c r="F21" s="2">
        <v>38.9</v>
      </c>
      <c r="G21" s="2">
        <v>38.9</v>
      </c>
    </row>
    <row r="22" spans="1:7" ht="32.25" thickBot="1">
      <c r="A22" s="4" t="s">
        <v>20</v>
      </c>
      <c r="B22" s="17">
        <v>107</v>
      </c>
      <c r="C22" s="3"/>
      <c r="D22" s="3"/>
      <c r="E22" s="3">
        <f>E23</f>
        <v>246.6</v>
      </c>
      <c r="F22" s="3">
        <f t="shared" ref="F22:G23" si="5">F23</f>
        <v>0</v>
      </c>
      <c r="G22" s="3">
        <f t="shared" si="5"/>
        <v>0</v>
      </c>
    </row>
    <row r="23" spans="1:7" ht="48" thickBot="1">
      <c r="A23" s="5" t="s">
        <v>21</v>
      </c>
      <c r="B23" s="19">
        <v>107</v>
      </c>
      <c r="C23" s="2" t="s">
        <v>19</v>
      </c>
      <c r="D23" s="2"/>
      <c r="E23" s="2">
        <f>E24</f>
        <v>246.6</v>
      </c>
      <c r="F23" s="2">
        <f t="shared" si="5"/>
        <v>0</v>
      </c>
      <c r="G23" s="2">
        <f t="shared" si="5"/>
        <v>0</v>
      </c>
    </row>
    <row r="24" spans="1:7" ht="16.5" thickBot="1">
      <c r="A24" s="6" t="s">
        <v>22</v>
      </c>
      <c r="B24" s="19">
        <v>107</v>
      </c>
      <c r="C24" s="2" t="s">
        <v>19</v>
      </c>
      <c r="D24" s="2">
        <v>800</v>
      </c>
      <c r="E24" s="2">
        <v>246.6</v>
      </c>
      <c r="F24" s="2">
        <v>0</v>
      </c>
      <c r="G24" s="2">
        <v>0</v>
      </c>
    </row>
    <row r="25" spans="1:7" ht="16.5" thickBot="1">
      <c r="A25" s="22" t="s">
        <v>23</v>
      </c>
      <c r="B25" s="17">
        <v>111</v>
      </c>
      <c r="C25" s="3"/>
      <c r="D25" s="3"/>
      <c r="E25" s="3">
        <f>E26</f>
        <v>5</v>
      </c>
      <c r="F25" s="3">
        <f t="shared" ref="F25:G26" si="6">F26</f>
        <v>5</v>
      </c>
      <c r="G25" s="3">
        <f t="shared" si="6"/>
        <v>5</v>
      </c>
    </row>
    <row r="26" spans="1:7" ht="48" thickBot="1">
      <c r="A26" s="23" t="s">
        <v>16</v>
      </c>
      <c r="B26" s="18">
        <v>111</v>
      </c>
      <c r="C26" s="10" t="s">
        <v>17</v>
      </c>
      <c r="D26" s="10"/>
      <c r="E26" s="10">
        <f>E27</f>
        <v>5</v>
      </c>
      <c r="F26" s="10">
        <f t="shared" si="6"/>
        <v>5</v>
      </c>
      <c r="G26" s="10">
        <f t="shared" si="6"/>
        <v>5</v>
      </c>
    </row>
    <row r="27" spans="1:7" ht="16.5" thickBot="1">
      <c r="A27" s="21" t="s">
        <v>22</v>
      </c>
      <c r="B27" s="19">
        <v>111</v>
      </c>
      <c r="C27" s="2" t="s">
        <v>19</v>
      </c>
      <c r="D27" s="2">
        <v>800</v>
      </c>
      <c r="E27" s="2">
        <v>5</v>
      </c>
      <c r="F27" s="2">
        <v>5</v>
      </c>
      <c r="G27" s="2">
        <v>5</v>
      </c>
    </row>
    <row r="28" spans="1:7" ht="16.5" thickBot="1">
      <c r="A28" s="22" t="s">
        <v>24</v>
      </c>
      <c r="B28" s="17">
        <v>113</v>
      </c>
      <c r="C28" s="3"/>
      <c r="D28" s="3"/>
      <c r="E28" s="10">
        <f>E29</f>
        <v>589.5</v>
      </c>
      <c r="F28" s="10">
        <f t="shared" ref="F28:G28" si="7">F29</f>
        <v>1247.3</v>
      </c>
      <c r="G28" s="10">
        <f t="shared" si="7"/>
        <v>1946.2</v>
      </c>
    </row>
    <row r="29" spans="1:7" ht="48" thickBot="1">
      <c r="A29" s="23" t="s">
        <v>25</v>
      </c>
      <c r="B29" s="18">
        <v>113</v>
      </c>
      <c r="C29" s="10" t="s">
        <v>17</v>
      </c>
      <c r="D29" s="10"/>
      <c r="E29" s="10">
        <f>E30+E31</f>
        <v>589.5</v>
      </c>
      <c r="F29" s="10">
        <f t="shared" ref="F29:G29" si="8">F30+F31</f>
        <v>1247.3</v>
      </c>
      <c r="G29" s="10">
        <f t="shared" si="8"/>
        <v>1946.2</v>
      </c>
    </row>
    <row r="30" spans="1:7" ht="32.25" thickBot="1">
      <c r="A30" s="21" t="s">
        <v>14</v>
      </c>
      <c r="B30" s="19">
        <v>113</v>
      </c>
      <c r="C30" s="2" t="s">
        <v>19</v>
      </c>
      <c r="D30" s="2">
        <v>200</v>
      </c>
      <c r="E30" s="2">
        <v>360</v>
      </c>
      <c r="F30" s="2">
        <v>445</v>
      </c>
      <c r="G30" s="2">
        <v>500</v>
      </c>
    </row>
    <row r="31" spans="1:7" ht="16.5" thickBot="1">
      <c r="A31" s="21" t="s">
        <v>22</v>
      </c>
      <c r="B31" s="19">
        <v>113</v>
      </c>
      <c r="C31" s="2" t="s">
        <v>19</v>
      </c>
      <c r="D31" s="2">
        <v>800</v>
      </c>
      <c r="E31" s="2">
        <v>229.5</v>
      </c>
      <c r="F31" s="2">
        <v>802.3</v>
      </c>
      <c r="G31" s="2">
        <v>1446.2</v>
      </c>
    </row>
    <row r="32" spans="1:7" ht="16.5" thickBot="1">
      <c r="A32" s="22" t="s">
        <v>26</v>
      </c>
      <c r="B32" s="17">
        <v>200</v>
      </c>
      <c r="C32" s="3"/>
      <c r="D32" s="3"/>
      <c r="E32" s="9">
        <f>E33</f>
        <v>144.1</v>
      </c>
      <c r="F32" s="9">
        <f t="shared" ref="F32:G33" si="9">F33</f>
        <v>157.6</v>
      </c>
      <c r="G32" s="9">
        <f t="shared" si="9"/>
        <v>157.6</v>
      </c>
    </row>
    <row r="33" spans="1:7" ht="32.25" thickBot="1">
      <c r="A33" s="22" t="s">
        <v>27</v>
      </c>
      <c r="B33" s="17">
        <v>203</v>
      </c>
      <c r="C33" s="3"/>
      <c r="D33" s="3"/>
      <c r="E33" s="3">
        <f>E34</f>
        <v>144.1</v>
      </c>
      <c r="F33" s="3">
        <f t="shared" si="9"/>
        <v>157.6</v>
      </c>
      <c r="G33" s="3">
        <f t="shared" si="9"/>
        <v>157.6</v>
      </c>
    </row>
    <row r="34" spans="1:7" ht="48" thickBot="1">
      <c r="A34" s="23" t="s">
        <v>16</v>
      </c>
      <c r="B34" s="18">
        <v>203</v>
      </c>
      <c r="C34" s="10" t="s">
        <v>17</v>
      </c>
      <c r="D34" s="10"/>
      <c r="E34" s="10">
        <f>E35+E36</f>
        <v>144.1</v>
      </c>
      <c r="F34" s="10">
        <f t="shared" ref="F34:G34" si="10">F35+F36</f>
        <v>157.6</v>
      </c>
      <c r="G34" s="10">
        <f t="shared" si="10"/>
        <v>157.6</v>
      </c>
    </row>
    <row r="35" spans="1:7" ht="95.25" thickBot="1">
      <c r="A35" s="21" t="s">
        <v>10</v>
      </c>
      <c r="B35" s="19">
        <v>203</v>
      </c>
      <c r="C35" s="2" t="s">
        <v>19</v>
      </c>
      <c r="D35" s="2">
        <v>100</v>
      </c>
      <c r="E35" s="2">
        <v>112</v>
      </c>
      <c r="F35" s="2">
        <v>112</v>
      </c>
      <c r="G35" s="2">
        <v>112</v>
      </c>
    </row>
    <row r="36" spans="1:7" ht="32.25" thickBot="1">
      <c r="A36" s="21" t="s">
        <v>14</v>
      </c>
      <c r="B36" s="19">
        <v>203</v>
      </c>
      <c r="C36" s="2" t="s">
        <v>19</v>
      </c>
      <c r="D36" s="2">
        <v>200</v>
      </c>
      <c r="E36" s="2">
        <v>32.1</v>
      </c>
      <c r="F36" s="2">
        <v>45.6</v>
      </c>
      <c r="G36" s="2">
        <v>45.6</v>
      </c>
    </row>
    <row r="37" spans="1:7" ht="32.25" thickBot="1">
      <c r="A37" s="22" t="s">
        <v>28</v>
      </c>
      <c r="B37" s="17">
        <v>300</v>
      </c>
      <c r="C37" s="3"/>
      <c r="D37" s="3"/>
      <c r="E37" s="9">
        <f>E38+E44</f>
        <v>1014.2</v>
      </c>
      <c r="F37" s="9">
        <f t="shared" ref="F37:G37" si="11">F38+F44</f>
        <v>1064.2</v>
      </c>
      <c r="G37" s="9">
        <f t="shared" si="11"/>
        <v>1064.2</v>
      </c>
    </row>
    <row r="38" spans="1:7" ht="63.75" thickBot="1">
      <c r="A38" s="22" t="s">
        <v>29</v>
      </c>
      <c r="B38" s="17">
        <v>310</v>
      </c>
      <c r="C38" s="3"/>
      <c r="D38" s="3"/>
      <c r="E38" s="3">
        <f>E39+E41</f>
        <v>894.2</v>
      </c>
      <c r="F38" s="3">
        <f t="shared" ref="F38:G38" si="12">F39+F41</f>
        <v>944.2</v>
      </c>
      <c r="G38" s="3">
        <f t="shared" si="12"/>
        <v>944.2</v>
      </c>
    </row>
    <row r="39" spans="1:7" ht="95.25" thickBot="1">
      <c r="A39" s="11" t="s">
        <v>30</v>
      </c>
      <c r="B39" s="18">
        <v>310</v>
      </c>
      <c r="C39" s="10" t="s">
        <v>31</v>
      </c>
      <c r="D39" s="10"/>
      <c r="E39" s="10">
        <f>E40</f>
        <v>880</v>
      </c>
      <c r="F39" s="10">
        <f t="shared" ref="F39:G39" si="13">F40</f>
        <v>0</v>
      </c>
      <c r="G39" s="10">
        <f t="shared" si="13"/>
        <v>0</v>
      </c>
    </row>
    <row r="40" spans="1:7" ht="32.25" thickBot="1">
      <c r="A40" s="7" t="s">
        <v>14</v>
      </c>
      <c r="B40" s="19">
        <v>310</v>
      </c>
      <c r="C40" s="2" t="s">
        <v>32</v>
      </c>
      <c r="D40" s="2">
        <v>200</v>
      </c>
      <c r="E40" s="2">
        <v>880</v>
      </c>
      <c r="F40" s="2">
        <v>0</v>
      </c>
      <c r="G40" s="2">
        <v>0</v>
      </c>
    </row>
    <row r="41" spans="1:7" ht="48" thickBot="1">
      <c r="A41" s="11" t="s">
        <v>16</v>
      </c>
      <c r="B41" s="19">
        <v>310</v>
      </c>
      <c r="C41" s="2" t="s">
        <v>19</v>
      </c>
      <c r="D41" s="2"/>
      <c r="E41" s="2">
        <f>E42+E43</f>
        <v>14.2</v>
      </c>
      <c r="F41" s="2">
        <f t="shared" ref="F41:G41" si="14">F42+F43</f>
        <v>944.2</v>
      </c>
      <c r="G41" s="2">
        <f t="shared" si="14"/>
        <v>944.2</v>
      </c>
    </row>
    <row r="42" spans="1:7" ht="32.25" thickBot="1">
      <c r="A42" s="7" t="s">
        <v>14</v>
      </c>
      <c r="B42" s="19">
        <v>310</v>
      </c>
      <c r="C42" s="2" t="s">
        <v>19</v>
      </c>
      <c r="D42" s="2">
        <v>200</v>
      </c>
      <c r="E42" s="2">
        <v>0</v>
      </c>
      <c r="F42" s="2">
        <v>944.2</v>
      </c>
      <c r="G42" s="2">
        <v>944.2</v>
      </c>
    </row>
    <row r="43" spans="1:7" ht="16.5" thickBot="1">
      <c r="A43" s="7" t="s">
        <v>18</v>
      </c>
      <c r="B43" s="19">
        <v>310</v>
      </c>
      <c r="C43" s="2" t="s">
        <v>19</v>
      </c>
      <c r="D43" s="2">
        <v>500</v>
      </c>
      <c r="E43" s="2">
        <v>14.2</v>
      </c>
      <c r="F43" s="2">
        <v>0</v>
      </c>
      <c r="G43" s="2">
        <v>0</v>
      </c>
    </row>
    <row r="44" spans="1:7" ht="48" thickBot="1">
      <c r="A44" s="8" t="s">
        <v>33</v>
      </c>
      <c r="B44" s="18">
        <v>314</v>
      </c>
      <c r="C44" s="2"/>
      <c r="D44" s="2"/>
      <c r="E44" s="10">
        <f>E45</f>
        <v>120</v>
      </c>
      <c r="F44" s="10">
        <f>F47+F46</f>
        <v>120</v>
      </c>
      <c r="G44" s="10">
        <f>G47+G46</f>
        <v>120</v>
      </c>
    </row>
    <row r="45" spans="1:7" ht="111" thickBot="1">
      <c r="A45" s="8" t="s">
        <v>34</v>
      </c>
      <c r="B45" s="18">
        <v>314</v>
      </c>
      <c r="C45" s="10" t="s">
        <v>35</v>
      </c>
      <c r="D45" s="2"/>
      <c r="E45" s="3">
        <f>E46+E47</f>
        <v>120</v>
      </c>
      <c r="F45" s="3">
        <v>0</v>
      </c>
      <c r="G45" s="3">
        <v>0</v>
      </c>
    </row>
    <row r="46" spans="1:7" ht="32.25" thickBot="1">
      <c r="A46" s="7" t="s">
        <v>36</v>
      </c>
      <c r="B46" s="19">
        <v>314</v>
      </c>
      <c r="C46" s="2" t="s">
        <v>37</v>
      </c>
      <c r="D46" s="2">
        <v>200</v>
      </c>
      <c r="E46" s="2">
        <v>120</v>
      </c>
      <c r="F46" s="2">
        <v>0</v>
      </c>
      <c r="G46" s="2">
        <v>0</v>
      </c>
    </row>
    <row r="47" spans="1:7" ht="32.25" thickBot="1">
      <c r="A47" s="12" t="s">
        <v>14</v>
      </c>
      <c r="B47" s="19">
        <v>314</v>
      </c>
      <c r="C47" s="2" t="s">
        <v>19</v>
      </c>
      <c r="D47" s="2">
        <v>200</v>
      </c>
      <c r="E47" s="2">
        <v>0</v>
      </c>
      <c r="F47" s="2">
        <v>120</v>
      </c>
      <c r="G47" s="2">
        <v>120</v>
      </c>
    </row>
    <row r="48" spans="1:7" ht="16.5" thickBot="1">
      <c r="A48" s="22" t="s">
        <v>38</v>
      </c>
      <c r="B48" s="17">
        <v>400</v>
      </c>
      <c r="C48" s="3"/>
      <c r="D48" s="3"/>
      <c r="E48" s="9">
        <f>E49+E52+E59</f>
        <v>5139.2999999999993</v>
      </c>
      <c r="F48" s="9">
        <f t="shared" ref="F48:G48" si="15">F49+F52+F59</f>
        <v>6447</v>
      </c>
      <c r="G48" s="9">
        <f t="shared" si="15"/>
        <v>7258.9</v>
      </c>
    </row>
    <row r="49" spans="1:7" ht="16.5" thickBot="1">
      <c r="A49" s="4" t="s">
        <v>39</v>
      </c>
      <c r="B49" s="17">
        <v>405</v>
      </c>
      <c r="C49" s="3"/>
      <c r="D49" s="3"/>
      <c r="E49" s="3">
        <f>E50</f>
        <v>110</v>
      </c>
      <c r="F49" s="3">
        <f t="shared" ref="F49:G49" si="16">F50</f>
        <v>110</v>
      </c>
      <c r="G49" s="3">
        <f t="shared" si="16"/>
        <v>110</v>
      </c>
    </row>
    <row r="50" spans="1:7" ht="48" thickBot="1">
      <c r="A50" s="5" t="s">
        <v>16</v>
      </c>
      <c r="B50" s="18">
        <v>405</v>
      </c>
      <c r="C50" s="10" t="s">
        <v>17</v>
      </c>
      <c r="D50" s="10"/>
      <c r="E50" s="10">
        <f>E51</f>
        <v>110</v>
      </c>
      <c r="F50" s="10">
        <f>F51</f>
        <v>110</v>
      </c>
      <c r="G50" s="10">
        <f>G51</f>
        <v>110</v>
      </c>
    </row>
    <row r="51" spans="1:7" ht="32.25" thickBot="1">
      <c r="A51" s="6" t="s">
        <v>14</v>
      </c>
      <c r="B51" s="20">
        <v>405</v>
      </c>
      <c r="C51" s="13" t="s">
        <v>17</v>
      </c>
      <c r="D51" s="13">
        <v>200</v>
      </c>
      <c r="E51" s="13">
        <v>110</v>
      </c>
      <c r="F51" s="13">
        <v>110</v>
      </c>
      <c r="G51" s="13">
        <v>110</v>
      </c>
    </row>
    <row r="52" spans="1:7" ht="16.5" thickBot="1">
      <c r="A52" s="4" t="s">
        <v>40</v>
      </c>
      <c r="B52" s="17">
        <v>409</v>
      </c>
      <c r="C52" s="3"/>
      <c r="D52" s="3"/>
      <c r="E52" s="3">
        <f>E53+E55+E57</f>
        <v>4979.2999999999993</v>
      </c>
      <c r="F52" s="3">
        <f t="shared" ref="F52:G52" si="17">F53+F55+F57</f>
        <v>6287</v>
      </c>
      <c r="G52" s="3">
        <f t="shared" si="17"/>
        <v>7098.9</v>
      </c>
    </row>
    <row r="53" spans="1:7" ht="63.75" thickBot="1">
      <c r="A53" s="4" t="s">
        <v>41</v>
      </c>
      <c r="B53" s="17">
        <v>409</v>
      </c>
      <c r="C53" s="3" t="s">
        <v>42</v>
      </c>
      <c r="D53" s="3"/>
      <c r="E53" s="3">
        <f>E54</f>
        <v>150</v>
      </c>
      <c r="F53" s="3">
        <f t="shared" ref="F53:G53" si="18">F54</f>
        <v>0</v>
      </c>
      <c r="G53" s="3">
        <f t="shared" si="18"/>
        <v>0</v>
      </c>
    </row>
    <row r="54" spans="1:7" ht="32.25" thickBot="1">
      <c r="A54" s="6" t="s">
        <v>14</v>
      </c>
      <c r="B54" s="19">
        <v>409</v>
      </c>
      <c r="C54" s="2" t="s">
        <v>42</v>
      </c>
      <c r="D54" s="2">
        <v>200</v>
      </c>
      <c r="E54" s="2">
        <v>150</v>
      </c>
      <c r="F54" s="2">
        <v>0</v>
      </c>
      <c r="G54" s="2">
        <v>0</v>
      </c>
    </row>
    <row r="55" spans="1:7" ht="79.5" thickBot="1">
      <c r="A55" s="5" t="s">
        <v>43</v>
      </c>
      <c r="B55" s="18">
        <v>409</v>
      </c>
      <c r="C55" s="10" t="s">
        <v>44</v>
      </c>
      <c r="D55" s="10"/>
      <c r="E55" s="10">
        <f>E56</f>
        <v>4435.3999999999996</v>
      </c>
      <c r="F55" s="10">
        <f t="shared" ref="F55:G55" si="19">F56</f>
        <v>0</v>
      </c>
      <c r="G55" s="10">
        <f t="shared" si="19"/>
        <v>0</v>
      </c>
    </row>
    <row r="56" spans="1:7" ht="32.25" thickBot="1">
      <c r="A56" s="21" t="s">
        <v>14</v>
      </c>
      <c r="B56" s="19">
        <v>409</v>
      </c>
      <c r="C56" s="2" t="s">
        <v>45</v>
      </c>
      <c r="D56" s="2">
        <v>200</v>
      </c>
      <c r="E56" s="2">
        <v>4435.3999999999996</v>
      </c>
      <c r="F56" s="2">
        <v>0</v>
      </c>
      <c r="G56" s="2">
        <v>0</v>
      </c>
    </row>
    <row r="57" spans="1:7" ht="48" thickBot="1">
      <c r="A57" s="22" t="s">
        <v>16</v>
      </c>
      <c r="B57" s="17">
        <v>409</v>
      </c>
      <c r="C57" s="3" t="s">
        <v>19</v>
      </c>
      <c r="D57" s="3"/>
      <c r="E57" s="3">
        <f>E58</f>
        <v>393.9</v>
      </c>
      <c r="F57" s="3">
        <f t="shared" ref="F57:G57" si="20">F58</f>
        <v>6287</v>
      </c>
      <c r="G57" s="3">
        <f t="shared" si="20"/>
        <v>7098.9</v>
      </c>
    </row>
    <row r="58" spans="1:7" ht="32.25" thickBot="1">
      <c r="A58" s="21" t="s">
        <v>14</v>
      </c>
      <c r="B58" s="19">
        <v>409</v>
      </c>
      <c r="C58" s="2" t="s">
        <v>19</v>
      </c>
      <c r="D58" s="2">
        <v>200</v>
      </c>
      <c r="E58" s="2">
        <v>393.9</v>
      </c>
      <c r="F58" s="2">
        <v>6287</v>
      </c>
      <c r="G58" s="2">
        <v>7098.9</v>
      </c>
    </row>
    <row r="59" spans="1:7" ht="32.25" thickBot="1">
      <c r="A59" s="22" t="s">
        <v>46</v>
      </c>
      <c r="B59" s="17">
        <v>412</v>
      </c>
      <c r="C59" s="2"/>
      <c r="D59" s="2"/>
      <c r="E59" s="3">
        <f>E60</f>
        <v>50</v>
      </c>
      <c r="F59" s="3">
        <f t="shared" ref="F59:G59" si="21">F60</f>
        <v>50</v>
      </c>
      <c r="G59" s="3">
        <f t="shared" si="21"/>
        <v>50</v>
      </c>
    </row>
    <row r="60" spans="1:7" ht="48" thickBot="1">
      <c r="A60" s="22" t="s">
        <v>16</v>
      </c>
      <c r="B60" s="17">
        <v>412</v>
      </c>
      <c r="C60" s="10" t="s">
        <v>17</v>
      </c>
      <c r="D60" s="10"/>
      <c r="E60" s="10">
        <f>E61</f>
        <v>50</v>
      </c>
      <c r="F60" s="10">
        <f>F61</f>
        <v>50</v>
      </c>
      <c r="G60" s="10">
        <f>G61</f>
        <v>50</v>
      </c>
    </row>
    <row r="61" spans="1:7" ht="32.25" thickBot="1">
      <c r="A61" s="21" t="s">
        <v>14</v>
      </c>
      <c r="B61" s="19">
        <v>412</v>
      </c>
      <c r="C61" s="2" t="s">
        <v>19</v>
      </c>
      <c r="D61" s="2">
        <v>200</v>
      </c>
      <c r="E61" s="2">
        <v>50</v>
      </c>
      <c r="F61" s="2">
        <v>50</v>
      </c>
      <c r="G61" s="2">
        <v>50</v>
      </c>
    </row>
    <row r="62" spans="1:7" ht="16.5" thickBot="1">
      <c r="A62" s="22" t="s">
        <v>47</v>
      </c>
      <c r="B62" s="17">
        <v>500</v>
      </c>
      <c r="C62" s="2"/>
      <c r="D62" s="2"/>
      <c r="E62" s="9">
        <f>E63+E66</f>
        <v>5945.0999999999995</v>
      </c>
      <c r="F62" s="9">
        <f t="shared" ref="F62:G62" si="22">F63+F66</f>
        <v>6653.7</v>
      </c>
      <c r="G62" s="9">
        <f t="shared" si="22"/>
        <v>6368.7</v>
      </c>
    </row>
    <row r="63" spans="1:7" ht="16.5" thickBot="1">
      <c r="A63" s="22" t="s">
        <v>48</v>
      </c>
      <c r="B63" s="17">
        <v>502</v>
      </c>
      <c r="C63" s="2"/>
      <c r="D63" s="2"/>
      <c r="E63" s="3">
        <f>E64</f>
        <v>618.5</v>
      </c>
      <c r="F63" s="3">
        <f t="shared" ref="F63:G64" si="23">F64</f>
        <v>0</v>
      </c>
      <c r="G63" s="3">
        <f t="shared" si="23"/>
        <v>0</v>
      </c>
    </row>
    <row r="64" spans="1:7" ht="48" thickBot="1">
      <c r="A64" s="21" t="s">
        <v>16</v>
      </c>
      <c r="B64" s="17">
        <v>502</v>
      </c>
      <c r="C64" s="2" t="s">
        <v>19</v>
      </c>
      <c r="D64" s="2"/>
      <c r="E64" s="3">
        <f>E65</f>
        <v>618.5</v>
      </c>
      <c r="F64" s="3">
        <f t="shared" si="23"/>
        <v>0</v>
      </c>
      <c r="G64" s="3">
        <f t="shared" si="23"/>
        <v>0</v>
      </c>
    </row>
    <row r="65" spans="1:7" ht="32.25" thickBot="1">
      <c r="A65" s="21" t="s">
        <v>14</v>
      </c>
      <c r="B65" s="17">
        <v>502</v>
      </c>
      <c r="C65" s="2" t="s">
        <v>19</v>
      </c>
      <c r="D65" s="2">
        <v>200</v>
      </c>
      <c r="E65" s="2">
        <v>618.5</v>
      </c>
      <c r="F65" s="2">
        <v>0</v>
      </c>
      <c r="G65" s="2">
        <v>0</v>
      </c>
    </row>
    <row r="66" spans="1:7" ht="16.5" thickBot="1">
      <c r="A66" s="22" t="s">
        <v>49</v>
      </c>
      <c r="B66" s="17">
        <v>503</v>
      </c>
      <c r="C66" s="10"/>
      <c r="D66" s="10"/>
      <c r="E66" s="10">
        <f>E67+E69+E71+E80+E86+E92+E94</f>
        <v>5326.5999999999995</v>
      </c>
      <c r="F66" s="10">
        <f t="shared" ref="F66:G66" si="24">F67+F69+F71+F80+F86+F92+F94</f>
        <v>6653.7</v>
      </c>
      <c r="G66" s="10">
        <f t="shared" si="24"/>
        <v>6368.7</v>
      </c>
    </row>
    <row r="67" spans="1:7" ht="79.5" thickBot="1">
      <c r="A67" s="23" t="s">
        <v>50</v>
      </c>
      <c r="B67" s="17">
        <v>503</v>
      </c>
      <c r="C67" s="66" t="s">
        <v>90</v>
      </c>
      <c r="D67" s="10"/>
      <c r="E67" s="14">
        <f>E68</f>
        <v>40</v>
      </c>
      <c r="F67" s="14">
        <f t="shared" ref="F67:G67" si="25">F68</f>
        <v>0</v>
      </c>
      <c r="G67" s="14">
        <f t="shared" si="25"/>
        <v>0</v>
      </c>
    </row>
    <row r="68" spans="1:7" ht="95.25" thickBot="1">
      <c r="A68" s="21" t="s">
        <v>10</v>
      </c>
      <c r="B68" s="19">
        <v>503</v>
      </c>
      <c r="C68" s="66" t="s">
        <v>90</v>
      </c>
      <c r="D68" s="2">
        <v>100</v>
      </c>
      <c r="E68" s="2">
        <v>40</v>
      </c>
      <c r="F68" s="2">
        <v>0</v>
      </c>
      <c r="G68" s="2">
        <v>0</v>
      </c>
    </row>
    <row r="69" spans="1:7" ht="79.5" thickBot="1">
      <c r="A69" s="23" t="s">
        <v>88</v>
      </c>
      <c r="B69" s="17">
        <v>503</v>
      </c>
      <c r="C69" s="3" t="s">
        <v>51</v>
      </c>
      <c r="D69" s="2"/>
      <c r="E69" s="15">
        <f>E70</f>
        <v>250</v>
      </c>
      <c r="F69" s="15">
        <f t="shared" ref="F69:G69" si="26">F70</f>
        <v>400</v>
      </c>
      <c r="G69" s="15">
        <f t="shared" si="26"/>
        <v>400</v>
      </c>
    </row>
    <row r="70" spans="1:7" ht="32.25" thickBot="1">
      <c r="A70" s="21" t="s">
        <v>14</v>
      </c>
      <c r="B70" s="19">
        <v>503</v>
      </c>
      <c r="C70" s="2" t="s">
        <v>51</v>
      </c>
      <c r="D70" s="2">
        <v>200</v>
      </c>
      <c r="E70" s="2">
        <v>250</v>
      </c>
      <c r="F70" s="2">
        <v>400</v>
      </c>
      <c r="G70" s="2">
        <v>400</v>
      </c>
    </row>
    <row r="71" spans="1:7" ht="15" customHeight="1">
      <c r="A71" s="39" t="s">
        <v>52</v>
      </c>
      <c r="B71" s="42">
        <v>503</v>
      </c>
      <c r="C71" s="45" t="s">
        <v>53</v>
      </c>
      <c r="D71" s="31"/>
      <c r="E71" s="28">
        <f>E74+E76+E78</f>
        <v>4645.3999999999996</v>
      </c>
      <c r="F71" s="28">
        <f>F74+F76+F78</f>
        <v>0</v>
      </c>
      <c r="G71" s="28">
        <f>G74+G76+G78</f>
        <v>0</v>
      </c>
    </row>
    <row r="72" spans="1:7">
      <c r="A72" s="40"/>
      <c r="B72" s="43"/>
      <c r="C72" s="46"/>
      <c r="D72" s="48"/>
      <c r="E72" s="29"/>
      <c r="F72" s="29"/>
      <c r="G72" s="29"/>
    </row>
    <row r="73" spans="1:7" ht="15.75" thickBot="1">
      <c r="A73" s="41"/>
      <c r="B73" s="44"/>
      <c r="C73" s="47"/>
      <c r="D73" s="32"/>
      <c r="E73" s="30"/>
      <c r="F73" s="30"/>
      <c r="G73" s="30"/>
    </row>
    <row r="74" spans="1:7" ht="16.5" thickBot="1">
      <c r="A74" s="22" t="s">
        <v>54</v>
      </c>
      <c r="B74" s="17">
        <v>503</v>
      </c>
      <c r="C74" s="3" t="s">
        <v>55</v>
      </c>
      <c r="D74" s="2"/>
      <c r="E74" s="16">
        <f>E75</f>
        <v>850</v>
      </c>
      <c r="F74" s="16">
        <f t="shared" ref="F74:G74" si="27">F75</f>
        <v>0</v>
      </c>
      <c r="G74" s="16">
        <f t="shared" si="27"/>
        <v>0</v>
      </c>
    </row>
    <row r="75" spans="1:7" ht="32.25" thickBot="1">
      <c r="A75" s="21" t="s">
        <v>14</v>
      </c>
      <c r="B75" s="19">
        <v>503</v>
      </c>
      <c r="C75" s="2" t="s">
        <v>56</v>
      </c>
      <c r="D75" s="2">
        <v>200</v>
      </c>
      <c r="E75" s="2">
        <v>850</v>
      </c>
      <c r="F75" s="2">
        <v>0</v>
      </c>
      <c r="G75" s="2">
        <v>0</v>
      </c>
    </row>
    <row r="76" spans="1:7" ht="16.5" thickBot="1">
      <c r="A76" s="22" t="s">
        <v>57</v>
      </c>
      <c r="B76" s="17">
        <v>503</v>
      </c>
      <c r="C76" s="3" t="s">
        <v>58</v>
      </c>
      <c r="D76" s="2"/>
      <c r="E76" s="16">
        <f>E77</f>
        <v>250</v>
      </c>
      <c r="F76" s="16">
        <f t="shared" ref="F76:G76" si="28">F77</f>
        <v>0</v>
      </c>
      <c r="G76" s="16">
        <f t="shared" si="28"/>
        <v>0</v>
      </c>
    </row>
    <row r="77" spans="1:7" ht="32.25" thickBot="1">
      <c r="A77" s="21" t="s">
        <v>14</v>
      </c>
      <c r="B77" s="19">
        <v>503</v>
      </c>
      <c r="C77" s="2" t="s">
        <v>59</v>
      </c>
      <c r="D77" s="2">
        <v>200</v>
      </c>
      <c r="E77" s="2">
        <v>250</v>
      </c>
      <c r="F77" s="2">
        <v>0</v>
      </c>
      <c r="G77" s="2">
        <v>0</v>
      </c>
    </row>
    <row r="78" spans="1:7" ht="32.25" thickBot="1">
      <c r="A78" s="22" t="s">
        <v>60</v>
      </c>
      <c r="B78" s="17">
        <v>503</v>
      </c>
      <c r="C78" s="3" t="s">
        <v>61</v>
      </c>
      <c r="D78" s="2"/>
      <c r="E78" s="16">
        <f>E79</f>
        <v>3545.4</v>
      </c>
      <c r="F78" s="16">
        <f t="shared" ref="F78:G78" si="29">F79</f>
        <v>0</v>
      </c>
      <c r="G78" s="16">
        <f t="shared" si="29"/>
        <v>0</v>
      </c>
    </row>
    <row r="79" spans="1:7" ht="32.25" thickBot="1">
      <c r="A79" s="21" t="s">
        <v>14</v>
      </c>
      <c r="B79" s="19">
        <v>503</v>
      </c>
      <c r="C79" s="2" t="s">
        <v>62</v>
      </c>
      <c r="D79" s="2">
        <v>200</v>
      </c>
      <c r="E79" s="2">
        <v>3545.4</v>
      </c>
      <c r="F79" s="2">
        <v>0</v>
      </c>
      <c r="G79" s="2">
        <v>0</v>
      </c>
    </row>
    <row r="80" spans="1:7" ht="15" customHeight="1">
      <c r="A80" s="39" t="s">
        <v>63</v>
      </c>
      <c r="B80" s="42">
        <v>503</v>
      </c>
      <c r="C80" s="45" t="s">
        <v>64</v>
      </c>
      <c r="D80" s="45"/>
      <c r="E80" s="28">
        <f>E85</f>
        <v>200</v>
      </c>
      <c r="F80" s="28">
        <f>F85</f>
        <v>0</v>
      </c>
      <c r="G80" s="28">
        <f>G85</f>
        <v>0</v>
      </c>
    </row>
    <row r="81" spans="1:7">
      <c r="A81" s="40"/>
      <c r="B81" s="50"/>
      <c r="C81" s="50"/>
      <c r="D81" s="46"/>
      <c r="E81" s="29"/>
      <c r="F81" s="29"/>
      <c r="G81" s="29"/>
    </row>
    <row r="82" spans="1:7">
      <c r="A82" s="40"/>
      <c r="B82" s="50"/>
      <c r="C82" s="50"/>
      <c r="D82" s="46"/>
      <c r="E82" s="29"/>
      <c r="F82" s="29"/>
      <c r="G82" s="29"/>
    </row>
    <row r="83" spans="1:7">
      <c r="A83" s="40"/>
      <c r="B83" s="50"/>
      <c r="C83" s="50"/>
      <c r="D83" s="46"/>
      <c r="E83" s="29"/>
      <c r="F83" s="29"/>
      <c r="G83" s="29"/>
    </row>
    <row r="84" spans="1:7" ht="15.75" thickBot="1">
      <c r="A84" s="41"/>
      <c r="B84" s="51"/>
      <c r="C84" s="51"/>
      <c r="D84" s="47"/>
      <c r="E84" s="30"/>
      <c r="F84" s="30"/>
      <c r="G84" s="30"/>
    </row>
    <row r="85" spans="1:7" ht="32.25" thickBot="1">
      <c r="A85" s="21" t="s">
        <v>14</v>
      </c>
      <c r="B85" s="19">
        <v>503</v>
      </c>
      <c r="C85" s="2" t="s">
        <v>64</v>
      </c>
      <c r="D85" s="2">
        <v>200</v>
      </c>
      <c r="E85" s="2">
        <v>200</v>
      </c>
      <c r="F85" s="2">
        <v>0</v>
      </c>
      <c r="G85" s="2">
        <v>0</v>
      </c>
    </row>
    <row r="86" spans="1:7" ht="15" customHeight="1">
      <c r="A86" s="39" t="s">
        <v>89</v>
      </c>
      <c r="B86" s="42">
        <v>503</v>
      </c>
      <c r="C86" s="45" t="s">
        <v>65</v>
      </c>
      <c r="D86" s="31"/>
      <c r="E86" s="28">
        <f>E90</f>
        <v>50</v>
      </c>
      <c r="F86" s="28">
        <f t="shared" ref="F86:G86" si="30">F90</f>
        <v>50</v>
      </c>
      <c r="G86" s="28">
        <f t="shared" si="30"/>
        <v>50</v>
      </c>
    </row>
    <row r="87" spans="1:7">
      <c r="A87" s="40"/>
      <c r="B87" s="50"/>
      <c r="C87" s="54"/>
      <c r="D87" s="48"/>
      <c r="E87" s="29"/>
      <c r="F87" s="29"/>
      <c r="G87" s="29"/>
    </row>
    <row r="88" spans="1:7">
      <c r="A88" s="40"/>
      <c r="B88" s="50"/>
      <c r="C88" s="54"/>
      <c r="D88" s="48"/>
      <c r="E88" s="29"/>
      <c r="F88" s="29"/>
      <c r="G88" s="29"/>
    </row>
    <row r="89" spans="1:7" ht="15.75" thickBot="1">
      <c r="A89" s="41"/>
      <c r="B89" s="51"/>
      <c r="C89" s="55"/>
      <c r="D89" s="32"/>
      <c r="E89" s="30"/>
      <c r="F89" s="30"/>
      <c r="G89" s="30"/>
    </row>
    <row r="90" spans="1:7" ht="15" customHeight="1">
      <c r="A90" s="56" t="s">
        <v>14</v>
      </c>
      <c r="B90" s="58">
        <v>503</v>
      </c>
      <c r="C90" s="31" t="s">
        <v>66</v>
      </c>
      <c r="D90" s="31">
        <v>200</v>
      </c>
      <c r="E90" s="31">
        <v>50</v>
      </c>
      <c r="F90" s="31">
        <v>50</v>
      </c>
      <c r="G90" s="31">
        <v>50</v>
      </c>
    </row>
    <row r="91" spans="1:7" ht="15.75" thickBot="1">
      <c r="A91" s="57"/>
      <c r="B91" s="51"/>
      <c r="C91" s="55"/>
      <c r="D91" s="32"/>
      <c r="E91" s="32"/>
      <c r="F91" s="32"/>
      <c r="G91" s="32"/>
    </row>
    <row r="92" spans="1:7" ht="95.25" thickBot="1">
      <c r="A92" s="23" t="s">
        <v>67</v>
      </c>
      <c r="B92" s="18">
        <v>503</v>
      </c>
      <c r="C92" s="10" t="s">
        <v>68</v>
      </c>
      <c r="D92" s="10"/>
      <c r="E92" s="10">
        <f>E93</f>
        <v>50</v>
      </c>
      <c r="F92" s="10">
        <f t="shared" ref="F92:G92" si="31">F93</f>
        <v>50</v>
      </c>
      <c r="G92" s="10">
        <f t="shared" si="31"/>
        <v>50</v>
      </c>
    </row>
    <row r="93" spans="1:7" ht="32.25" thickBot="1">
      <c r="A93" s="21" t="s">
        <v>14</v>
      </c>
      <c r="B93" s="19">
        <v>503</v>
      </c>
      <c r="C93" s="2" t="s">
        <v>68</v>
      </c>
      <c r="D93" s="2">
        <v>200</v>
      </c>
      <c r="E93" s="2">
        <v>50</v>
      </c>
      <c r="F93" s="2">
        <v>50</v>
      </c>
      <c r="G93" s="2">
        <v>50</v>
      </c>
    </row>
    <row r="94" spans="1:7" ht="15" customHeight="1">
      <c r="A94" s="59" t="s">
        <v>69</v>
      </c>
      <c r="B94" s="58">
        <v>503</v>
      </c>
      <c r="C94" s="31" t="s">
        <v>19</v>
      </c>
      <c r="D94" s="31"/>
      <c r="E94" s="28">
        <f>E97+E98</f>
        <v>91.2</v>
      </c>
      <c r="F94" s="28">
        <f>F97+F98</f>
        <v>6153.7</v>
      </c>
      <c r="G94" s="28">
        <f>G97+G98</f>
        <v>5868.7</v>
      </c>
    </row>
    <row r="95" spans="1:7">
      <c r="A95" s="60"/>
      <c r="B95" s="50"/>
      <c r="C95" s="50"/>
      <c r="D95" s="48"/>
      <c r="E95" s="29"/>
      <c r="F95" s="29"/>
      <c r="G95" s="29"/>
    </row>
    <row r="96" spans="1:7" ht="15.75" thickBot="1">
      <c r="A96" s="61"/>
      <c r="B96" s="51"/>
      <c r="C96" s="51"/>
      <c r="D96" s="32"/>
      <c r="E96" s="30"/>
      <c r="F96" s="30"/>
      <c r="G96" s="30"/>
    </row>
    <row r="97" spans="1:7" ht="95.25" thickBot="1">
      <c r="A97" s="21" t="s">
        <v>10</v>
      </c>
      <c r="B97" s="27">
        <v>503</v>
      </c>
      <c r="C97" s="27" t="s">
        <v>19</v>
      </c>
      <c r="D97" s="25">
        <v>100</v>
      </c>
      <c r="E97" s="26">
        <v>0</v>
      </c>
      <c r="F97" s="26">
        <v>40</v>
      </c>
      <c r="G97" s="26">
        <v>40</v>
      </c>
    </row>
    <row r="98" spans="1:7" ht="15" customHeight="1">
      <c r="A98" s="56" t="s">
        <v>14</v>
      </c>
      <c r="B98" s="58">
        <v>503</v>
      </c>
      <c r="C98" s="31" t="s">
        <v>19</v>
      </c>
      <c r="D98" s="31">
        <v>200</v>
      </c>
      <c r="E98" s="31">
        <v>91.2</v>
      </c>
      <c r="F98" s="31">
        <v>6113.7</v>
      </c>
      <c r="G98" s="31">
        <v>5828.7</v>
      </c>
    </row>
    <row r="99" spans="1:7" ht="15.75" thickBot="1">
      <c r="A99" s="57"/>
      <c r="B99" s="51"/>
      <c r="C99" s="51"/>
      <c r="D99" s="32"/>
      <c r="E99" s="32"/>
      <c r="F99" s="32"/>
      <c r="G99" s="32"/>
    </row>
    <row r="100" spans="1:7" ht="16.5" thickBot="1">
      <c r="A100" s="22" t="s">
        <v>70</v>
      </c>
      <c r="B100" s="17">
        <v>700</v>
      </c>
      <c r="C100" s="3"/>
      <c r="D100" s="2"/>
      <c r="E100" s="9">
        <f>E101</f>
        <v>32</v>
      </c>
      <c r="F100" s="9">
        <f t="shared" ref="F100:G100" si="32">F101</f>
        <v>30</v>
      </c>
      <c r="G100" s="9">
        <f t="shared" si="32"/>
        <v>32</v>
      </c>
    </row>
    <row r="101" spans="1:7" ht="16.5" thickBot="1">
      <c r="A101" s="22" t="s">
        <v>71</v>
      </c>
      <c r="B101" s="17">
        <v>707</v>
      </c>
      <c r="C101" s="3"/>
      <c r="D101" s="3"/>
      <c r="E101" s="3">
        <f>E102+E105</f>
        <v>32</v>
      </c>
      <c r="F101" s="3">
        <f t="shared" ref="F101:G101" si="33">F102+F105</f>
        <v>30</v>
      </c>
      <c r="G101" s="3">
        <f t="shared" si="33"/>
        <v>32</v>
      </c>
    </row>
    <row r="102" spans="1:7" ht="95.25" thickBot="1">
      <c r="A102" s="11" t="s">
        <v>72</v>
      </c>
      <c r="B102" s="18">
        <v>707</v>
      </c>
      <c r="C102" s="10" t="s">
        <v>73</v>
      </c>
      <c r="D102" s="13"/>
      <c r="E102" s="10">
        <f>E103</f>
        <v>2</v>
      </c>
      <c r="F102" s="10">
        <f t="shared" ref="F102:G102" si="34">F103</f>
        <v>0</v>
      </c>
      <c r="G102" s="10">
        <f t="shared" si="34"/>
        <v>0</v>
      </c>
    </row>
    <row r="103" spans="1:7" ht="32.25" thickBot="1">
      <c r="A103" s="7" t="s">
        <v>14</v>
      </c>
      <c r="B103" s="19">
        <v>707</v>
      </c>
      <c r="C103" s="2" t="s">
        <v>74</v>
      </c>
      <c r="D103" s="2">
        <v>200</v>
      </c>
      <c r="E103" s="2">
        <v>2</v>
      </c>
      <c r="F103" s="2">
        <v>0</v>
      </c>
      <c r="G103" s="2">
        <v>0</v>
      </c>
    </row>
    <row r="104" spans="1:7" ht="48" thickBot="1">
      <c r="A104" s="23" t="s">
        <v>69</v>
      </c>
      <c r="B104" s="17">
        <v>707</v>
      </c>
      <c r="C104" s="3" t="s">
        <v>17</v>
      </c>
      <c r="D104" s="2"/>
      <c r="E104" s="3">
        <f>E105</f>
        <v>30</v>
      </c>
      <c r="F104" s="3">
        <f t="shared" ref="F104:G104" si="35">F105</f>
        <v>30</v>
      </c>
      <c r="G104" s="3">
        <f t="shared" si="35"/>
        <v>32</v>
      </c>
    </row>
    <row r="105" spans="1:7" ht="32.25" thickBot="1">
      <c r="A105" s="21" t="s">
        <v>14</v>
      </c>
      <c r="B105" s="19">
        <v>707</v>
      </c>
      <c r="C105" s="2" t="s">
        <v>19</v>
      </c>
      <c r="D105" s="2">
        <v>200</v>
      </c>
      <c r="E105" s="2">
        <v>30</v>
      </c>
      <c r="F105" s="2">
        <v>30</v>
      </c>
      <c r="G105" s="2">
        <v>32</v>
      </c>
    </row>
    <row r="106" spans="1:7" ht="16.5" thickBot="1">
      <c r="A106" s="22" t="s">
        <v>75</v>
      </c>
      <c r="B106" s="17">
        <v>800</v>
      </c>
      <c r="C106" s="3"/>
      <c r="D106" s="2"/>
      <c r="E106" s="9">
        <f>E107+E111</f>
        <v>5555.6</v>
      </c>
      <c r="F106" s="9">
        <f t="shared" ref="F106:G106" si="36">F107+F111</f>
        <v>3173.8</v>
      </c>
      <c r="G106" s="9">
        <f t="shared" si="36"/>
        <v>3378.8</v>
      </c>
    </row>
    <row r="107" spans="1:7" ht="16.5" thickBot="1">
      <c r="A107" s="22" t="s">
        <v>76</v>
      </c>
      <c r="B107" s="17">
        <v>801</v>
      </c>
      <c r="C107" s="3"/>
      <c r="D107" s="2"/>
      <c r="E107" s="16">
        <f>E108</f>
        <v>5525.6</v>
      </c>
      <c r="F107" s="16">
        <f t="shared" ref="F107:G107" si="37">F108</f>
        <v>3143.8</v>
      </c>
      <c r="G107" s="16">
        <f t="shared" si="37"/>
        <v>3348.8</v>
      </c>
    </row>
    <row r="108" spans="1:7" ht="48" thickBot="1">
      <c r="A108" s="23" t="s">
        <v>16</v>
      </c>
      <c r="B108" s="18">
        <v>801</v>
      </c>
      <c r="C108" s="10" t="s">
        <v>17</v>
      </c>
      <c r="D108" s="10"/>
      <c r="E108" s="10">
        <f>E109+E110</f>
        <v>5525.6</v>
      </c>
      <c r="F108" s="10">
        <f t="shared" ref="F108:G108" si="38">F109+F110</f>
        <v>3143.8</v>
      </c>
      <c r="G108" s="10">
        <f t="shared" si="38"/>
        <v>3348.8</v>
      </c>
    </row>
    <row r="109" spans="1:7" ht="95.25" thickBot="1">
      <c r="A109" s="21" t="s">
        <v>10</v>
      </c>
      <c r="B109" s="19">
        <v>801</v>
      </c>
      <c r="C109" s="2" t="s">
        <v>19</v>
      </c>
      <c r="D109" s="2">
        <v>100</v>
      </c>
      <c r="E109" s="2">
        <v>2449</v>
      </c>
      <c r="F109" s="2">
        <v>2449</v>
      </c>
      <c r="G109" s="2">
        <v>2449</v>
      </c>
    </row>
    <row r="110" spans="1:7" ht="32.25" thickBot="1">
      <c r="A110" s="21" t="s">
        <v>14</v>
      </c>
      <c r="B110" s="19">
        <v>801</v>
      </c>
      <c r="C110" s="2" t="s">
        <v>19</v>
      </c>
      <c r="D110" s="2">
        <v>200</v>
      </c>
      <c r="E110" s="2">
        <v>3076.6</v>
      </c>
      <c r="F110" s="2">
        <v>694.8</v>
      </c>
      <c r="G110" s="2">
        <v>899.8</v>
      </c>
    </row>
    <row r="111" spans="1:7" ht="32.25" thickBot="1">
      <c r="A111" s="22" t="s">
        <v>77</v>
      </c>
      <c r="B111" s="17">
        <v>804</v>
      </c>
      <c r="C111" s="3"/>
      <c r="D111" s="3"/>
      <c r="E111" s="16">
        <f>E112+E114</f>
        <v>30</v>
      </c>
      <c r="F111" s="16">
        <f t="shared" ref="F111:G111" si="39">F112+F114</f>
        <v>30</v>
      </c>
      <c r="G111" s="16">
        <f t="shared" si="39"/>
        <v>30</v>
      </c>
    </row>
    <row r="112" spans="1:7" ht="95.25" thickBot="1">
      <c r="A112" s="23" t="s">
        <v>78</v>
      </c>
      <c r="B112" s="17">
        <v>804</v>
      </c>
      <c r="C112" s="3" t="s">
        <v>79</v>
      </c>
      <c r="D112" s="3"/>
      <c r="E112" s="3">
        <f>E113</f>
        <v>30</v>
      </c>
      <c r="F112" s="3">
        <f t="shared" ref="F112:G112" si="40">F113</f>
        <v>0</v>
      </c>
      <c r="G112" s="3">
        <f t="shared" si="40"/>
        <v>0</v>
      </c>
    </row>
    <row r="113" spans="1:7" ht="32.25" thickBot="1">
      <c r="A113" s="21" t="s">
        <v>14</v>
      </c>
      <c r="B113" s="19">
        <v>804</v>
      </c>
      <c r="C113" s="2" t="s">
        <v>80</v>
      </c>
      <c r="D113" s="2">
        <v>200</v>
      </c>
      <c r="E113" s="2">
        <v>30</v>
      </c>
      <c r="F113" s="2">
        <v>0</v>
      </c>
      <c r="G113" s="2">
        <v>0</v>
      </c>
    </row>
    <row r="114" spans="1:7" ht="48" thickBot="1">
      <c r="A114" s="23" t="s">
        <v>16</v>
      </c>
      <c r="B114" s="19">
        <v>804</v>
      </c>
      <c r="C114" s="2" t="s">
        <v>19</v>
      </c>
      <c r="D114" s="2"/>
      <c r="E114" s="2">
        <f>E115</f>
        <v>0</v>
      </c>
      <c r="F114" s="2">
        <f t="shared" ref="F114:G114" si="41">F115</f>
        <v>30</v>
      </c>
      <c r="G114" s="2">
        <f t="shared" si="41"/>
        <v>30</v>
      </c>
    </row>
    <row r="115" spans="1:7" ht="32.25" thickBot="1">
      <c r="A115" s="21" t="s">
        <v>14</v>
      </c>
      <c r="B115" s="19">
        <v>804</v>
      </c>
      <c r="C115" s="2" t="s">
        <v>19</v>
      </c>
      <c r="D115" s="2">
        <v>200</v>
      </c>
      <c r="E115" s="2">
        <v>0</v>
      </c>
      <c r="F115" s="2">
        <v>30</v>
      </c>
      <c r="G115" s="2">
        <v>30</v>
      </c>
    </row>
    <row r="116" spans="1:7" ht="16.5" thickBot="1">
      <c r="A116" s="22" t="s">
        <v>81</v>
      </c>
      <c r="B116" s="17">
        <v>1100</v>
      </c>
      <c r="C116" s="3"/>
      <c r="D116" s="3"/>
      <c r="E116" s="9">
        <f>E117</f>
        <v>85</v>
      </c>
      <c r="F116" s="9">
        <f t="shared" ref="F116:G118" si="42">F117</f>
        <v>85</v>
      </c>
      <c r="G116" s="9">
        <f t="shared" si="42"/>
        <v>85</v>
      </c>
    </row>
    <row r="117" spans="1:7" ht="32.25" thickBot="1">
      <c r="A117" s="22" t="s">
        <v>82</v>
      </c>
      <c r="B117" s="17">
        <v>1105</v>
      </c>
      <c r="C117" s="3"/>
      <c r="D117" s="3"/>
      <c r="E117" s="3">
        <f>E118</f>
        <v>85</v>
      </c>
      <c r="F117" s="3">
        <f t="shared" si="42"/>
        <v>85</v>
      </c>
      <c r="G117" s="3">
        <f t="shared" si="42"/>
        <v>85</v>
      </c>
    </row>
    <row r="118" spans="1:7" ht="48" thickBot="1">
      <c r="A118" s="23" t="s">
        <v>83</v>
      </c>
      <c r="B118" s="18">
        <v>1105</v>
      </c>
      <c r="C118" s="10" t="s">
        <v>17</v>
      </c>
      <c r="D118" s="10"/>
      <c r="E118" s="10">
        <f>E119</f>
        <v>85</v>
      </c>
      <c r="F118" s="10">
        <f t="shared" si="42"/>
        <v>85</v>
      </c>
      <c r="G118" s="10">
        <f t="shared" si="42"/>
        <v>85</v>
      </c>
    </row>
    <row r="119" spans="1:7" ht="32.25" thickBot="1">
      <c r="A119" s="21" t="s">
        <v>14</v>
      </c>
      <c r="B119" s="19">
        <v>1105</v>
      </c>
      <c r="C119" s="2" t="s">
        <v>19</v>
      </c>
      <c r="D119" s="2">
        <v>200</v>
      </c>
      <c r="E119" s="2">
        <v>85</v>
      </c>
      <c r="F119" s="2">
        <v>85</v>
      </c>
      <c r="G119" s="2">
        <v>85</v>
      </c>
    </row>
    <row r="120" spans="1:7" ht="16.5" thickBot="1">
      <c r="A120" s="22" t="s">
        <v>84</v>
      </c>
      <c r="B120" s="17">
        <v>1200</v>
      </c>
      <c r="C120" s="3"/>
      <c r="D120" s="3"/>
      <c r="E120" s="9">
        <f>E121</f>
        <v>15</v>
      </c>
      <c r="F120" s="9">
        <f>F121</f>
        <v>15</v>
      </c>
      <c r="G120" s="9">
        <f>G121</f>
        <v>15</v>
      </c>
    </row>
    <row r="121" spans="1:7" ht="32.25" thickBot="1">
      <c r="A121" s="22" t="s">
        <v>85</v>
      </c>
      <c r="B121" s="17">
        <v>1204</v>
      </c>
      <c r="C121" s="3"/>
      <c r="D121" s="3"/>
      <c r="E121" s="3">
        <f>E122</f>
        <v>15</v>
      </c>
      <c r="F121" s="3">
        <f t="shared" ref="F121:G122" si="43">F122</f>
        <v>15</v>
      </c>
      <c r="G121" s="3">
        <f t="shared" si="43"/>
        <v>15</v>
      </c>
    </row>
    <row r="122" spans="1:7" ht="48" thickBot="1">
      <c r="A122" s="23" t="s">
        <v>16</v>
      </c>
      <c r="B122" s="18">
        <v>1204</v>
      </c>
      <c r="C122" s="10" t="s">
        <v>17</v>
      </c>
      <c r="D122" s="10"/>
      <c r="E122" s="3">
        <f>E123</f>
        <v>15</v>
      </c>
      <c r="F122" s="3">
        <f t="shared" si="43"/>
        <v>15</v>
      </c>
      <c r="G122" s="3">
        <f t="shared" si="43"/>
        <v>15</v>
      </c>
    </row>
    <row r="123" spans="1:7" ht="32.25" thickBot="1">
      <c r="A123" s="21" t="s">
        <v>14</v>
      </c>
      <c r="B123" s="19">
        <v>1204</v>
      </c>
      <c r="C123" s="2" t="s">
        <v>19</v>
      </c>
      <c r="D123" s="2">
        <v>200</v>
      </c>
      <c r="E123" s="2">
        <v>15</v>
      </c>
      <c r="F123" s="2">
        <v>15</v>
      </c>
      <c r="G123" s="2">
        <v>15</v>
      </c>
    </row>
    <row r="124" spans="1:7" ht="16.5" thickBot="1">
      <c r="A124" s="22" t="s">
        <v>86</v>
      </c>
      <c r="B124" s="3"/>
      <c r="C124" s="3"/>
      <c r="D124" s="3"/>
      <c r="E124" s="10">
        <f>E11+E32+E37+E48+E62+E100+E106+E116+E120</f>
        <v>22793.4</v>
      </c>
      <c r="F124" s="10">
        <f t="shared" ref="F124:G124" si="44">F11+F32+F37+F48+F62+F100+F106+F116+F120</f>
        <v>22890.6</v>
      </c>
      <c r="G124" s="10">
        <f t="shared" si="44"/>
        <v>24323.4</v>
      </c>
    </row>
  </sheetData>
  <mergeCells count="49">
    <mergeCell ref="A1:F1"/>
    <mergeCell ref="A4:F4"/>
    <mergeCell ref="A80:A84"/>
    <mergeCell ref="C80:C84"/>
    <mergeCell ref="D80:D84"/>
    <mergeCell ref="E80:E84"/>
    <mergeCell ref="F80:F84"/>
    <mergeCell ref="B80:B84"/>
    <mergeCell ref="A86:A89"/>
    <mergeCell ref="C86:C89"/>
    <mergeCell ref="D86:D89"/>
    <mergeCell ref="E86:E89"/>
    <mergeCell ref="F86:F89"/>
    <mergeCell ref="B86:B89"/>
    <mergeCell ref="A90:A91"/>
    <mergeCell ref="C90:C91"/>
    <mergeCell ref="D90:D91"/>
    <mergeCell ref="E90:E91"/>
    <mergeCell ref="F90:F91"/>
    <mergeCell ref="B90:B91"/>
    <mergeCell ref="A94:A96"/>
    <mergeCell ref="C94:C96"/>
    <mergeCell ref="D94:D96"/>
    <mergeCell ref="E94:E96"/>
    <mergeCell ref="F94:F96"/>
    <mergeCell ref="B94:B96"/>
    <mergeCell ref="A98:A99"/>
    <mergeCell ref="C98:C99"/>
    <mergeCell ref="D98:D99"/>
    <mergeCell ref="E98:E99"/>
    <mergeCell ref="F98:F99"/>
    <mergeCell ref="B98:B99"/>
    <mergeCell ref="E7:G8"/>
    <mergeCell ref="A71:A73"/>
    <mergeCell ref="B71:B73"/>
    <mergeCell ref="C71:C73"/>
    <mergeCell ref="D71:D73"/>
    <mergeCell ref="E71:E73"/>
    <mergeCell ref="F71:F73"/>
    <mergeCell ref="G71:G73"/>
    <mergeCell ref="A7:A9"/>
    <mergeCell ref="B7:B9"/>
    <mergeCell ref="C7:C9"/>
    <mergeCell ref="D7:D9"/>
    <mergeCell ref="G80:G84"/>
    <mergeCell ref="G86:G89"/>
    <mergeCell ref="G90:G91"/>
    <mergeCell ref="G94:G96"/>
    <mergeCell ref="G98:G99"/>
  </mergeCells>
  <pageMargins left="0.70866141732283472" right="0.70866141732283472" top="0.74803149606299213" bottom="0.74803149606299213" header="0.31496062992125984" footer="0.31496062992125984"/>
  <pageSetup paperSize="9" scale="62" fitToHeight="1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Позднякова</cp:lastModifiedBy>
  <cp:lastPrinted>2024-10-21T10:59:39Z</cp:lastPrinted>
  <dcterms:created xsi:type="dcterms:W3CDTF">2024-10-21T10:52:24Z</dcterms:created>
  <dcterms:modified xsi:type="dcterms:W3CDTF">2024-11-01T07:59:00Z</dcterms:modified>
</cp:coreProperties>
</file>