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25" i="1"/>
  <c r="G125"/>
  <c r="F76"/>
  <c r="G76"/>
  <c r="G119"/>
  <c r="F119"/>
  <c r="F121"/>
  <c r="G121"/>
  <c r="E119"/>
  <c r="E121"/>
  <c r="F108"/>
  <c r="G108"/>
  <c r="E108"/>
  <c r="F109"/>
  <c r="G109"/>
  <c r="E109"/>
  <c r="G113"/>
  <c r="F113"/>
  <c r="E113"/>
  <c r="F106"/>
  <c r="G106"/>
  <c r="E106"/>
  <c r="F104"/>
  <c r="G104"/>
  <c r="E104"/>
  <c r="F101"/>
  <c r="G101"/>
  <c r="E101"/>
  <c r="G95"/>
  <c r="F95"/>
  <c r="E95"/>
  <c r="F99"/>
  <c r="G99"/>
  <c r="E99"/>
  <c r="G91"/>
  <c r="F91"/>
  <c r="E91"/>
  <c r="F88"/>
  <c r="G88"/>
  <c r="E88"/>
  <c r="F86"/>
  <c r="G86"/>
  <c r="E86"/>
  <c r="F84"/>
  <c r="G84"/>
  <c r="E84"/>
  <c r="F81"/>
  <c r="G81"/>
  <c r="E81"/>
  <c r="F78"/>
  <c r="G78"/>
  <c r="E78"/>
  <c r="F71"/>
  <c r="G71"/>
  <c r="E71"/>
  <c r="F68"/>
  <c r="F67" s="1"/>
  <c r="G68"/>
  <c r="G67" s="1"/>
  <c r="E68"/>
  <c r="E67" s="1"/>
  <c r="F64"/>
  <c r="F63" s="1"/>
  <c r="F62" s="1"/>
  <c r="G64"/>
  <c r="G63" s="1"/>
  <c r="G62" s="1"/>
  <c r="E64"/>
  <c r="E63" s="1"/>
  <c r="E62" s="1"/>
  <c r="F59"/>
  <c r="F58" s="1"/>
  <c r="F60"/>
  <c r="G60"/>
  <c r="G59" s="1"/>
  <c r="G58" s="1"/>
  <c r="E60"/>
  <c r="E59" s="1"/>
  <c r="E58" s="1"/>
  <c r="F56"/>
  <c r="F55" s="1"/>
  <c r="F54" s="1"/>
  <c r="G56"/>
  <c r="G55" s="1"/>
  <c r="G54" s="1"/>
  <c r="E56"/>
  <c r="E55" s="1"/>
  <c r="E54" s="1"/>
  <c r="F52"/>
  <c r="F51" s="1"/>
  <c r="F50" s="1"/>
  <c r="G52"/>
  <c r="G51" s="1"/>
  <c r="G50" s="1"/>
  <c r="E52"/>
  <c r="E51" s="1"/>
  <c r="E50" s="1"/>
  <c r="G48"/>
  <c r="G47" s="1"/>
  <c r="G46" s="1"/>
  <c r="F48"/>
  <c r="F47" s="1"/>
  <c r="F46" s="1"/>
  <c r="E48"/>
  <c r="E47" s="1"/>
  <c r="E46" s="1"/>
  <c r="G44"/>
  <c r="G43" s="1"/>
  <c r="G42" s="1"/>
  <c r="F44"/>
  <c r="F43" s="1"/>
  <c r="F42" s="1"/>
  <c r="E44"/>
  <c r="E43" s="1"/>
  <c r="E42" s="1"/>
  <c r="F39"/>
  <c r="F38" s="1"/>
  <c r="F40"/>
  <c r="G40"/>
  <c r="G39" s="1"/>
  <c r="G38" s="1"/>
  <c r="E40"/>
  <c r="E39" s="1"/>
  <c r="E38" s="1"/>
  <c r="F34"/>
  <c r="F33" s="1"/>
  <c r="F35"/>
  <c r="G35"/>
  <c r="G34" s="1"/>
  <c r="G33" s="1"/>
  <c r="E35"/>
  <c r="E34" s="1"/>
  <c r="E33" s="1"/>
  <c r="F31"/>
  <c r="F30" s="1"/>
  <c r="F29" s="1"/>
  <c r="G31"/>
  <c r="G30" s="1"/>
  <c r="G29" s="1"/>
  <c r="E31"/>
  <c r="E30" s="1"/>
  <c r="E29" s="1"/>
  <c r="F27"/>
  <c r="F26" s="1"/>
  <c r="F25" s="1"/>
  <c r="G27"/>
  <c r="G26" s="1"/>
  <c r="G25" s="1"/>
  <c r="E27"/>
  <c r="E26" s="1"/>
  <c r="E25" s="1"/>
  <c r="F23"/>
  <c r="F22" s="1"/>
  <c r="F21" s="1"/>
  <c r="G23"/>
  <c r="G22" s="1"/>
  <c r="G21" s="1"/>
  <c r="E23"/>
  <c r="E22" s="1"/>
  <c r="E21" s="1"/>
  <c r="F19"/>
  <c r="F18" s="1"/>
  <c r="F17" s="1"/>
  <c r="G19"/>
  <c r="G18" s="1"/>
  <c r="G17" s="1"/>
  <c r="E19"/>
  <c r="E18" s="1"/>
  <c r="E17" s="1"/>
  <c r="F15"/>
  <c r="F14" s="1"/>
  <c r="F13" s="1"/>
  <c r="G15"/>
  <c r="G14" s="1"/>
  <c r="G13" s="1"/>
  <c r="E15"/>
  <c r="E14" s="1"/>
  <c r="E13" s="1"/>
  <c r="F11"/>
  <c r="F10" s="1"/>
  <c r="G11"/>
  <c r="G10" s="1"/>
  <c r="E11"/>
  <c r="E10" s="1"/>
  <c r="F83" l="1"/>
  <c r="E66"/>
  <c r="G77"/>
  <c r="F37"/>
  <c r="E83"/>
  <c r="E76" s="1"/>
  <c r="E125" s="1"/>
  <c r="F66"/>
  <c r="E77"/>
  <c r="G66"/>
  <c r="F77"/>
  <c r="G83"/>
  <c r="E37"/>
  <c r="G37"/>
</calcChain>
</file>

<file path=xl/sharedStrings.xml><?xml version="1.0" encoding="utf-8"?>
<sst xmlns="http://schemas.openxmlformats.org/spreadsheetml/2006/main" count="221" uniqueCount="90">
  <si>
    <t xml:space="preserve">Приложение № 7
к Решению Совета народных депутатов
Пимено-Чернянского сельского поселения
«О бюджете поселения на 2025 год и на плановый
период 2026 и 2027 годов»
</t>
  </si>
  <si>
    <t>Наименование</t>
  </si>
  <si>
    <t>Целевая статья (муниципальная программа и непрограммное направление деятельности)</t>
  </si>
  <si>
    <t>Группа вида расходов</t>
  </si>
  <si>
    <t>Раздел,</t>
  </si>
  <si>
    <t>подраздел</t>
  </si>
  <si>
    <t>Сумма</t>
  </si>
  <si>
    <t>2025 год</t>
  </si>
  <si>
    <t>2026 год</t>
  </si>
  <si>
    <t>МП «Развитие общественных работ на территории Пимено-Чернянского  сельского поселения Котельниковского муниципального района Волгоградской области на период 2023-2025 гг.»</t>
  </si>
  <si>
    <t>02 0 00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</si>
  <si>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</si>
  <si>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02 0 01</t>
  </si>
  <si>
    <t>ЖИЛИЩНО-КОММУНАЛЬНОЕ ХОЗЯЙСТВО</t>
  </si>
  <si>
    <t>МП «Этносоциальное развитие населения и поддержка государственной и иной службы казачьих обществ на территории Пимено-Чернянского сельского поселения Котельниковского муниципального района Волгоградской области в 2023-2025гг»</t>
  </si>
  <si>
    <t>10 0 00</t>
  </si>
  <si>
    <t>Закупка товаров, работ и услуг для государственных (муниципальных) нужд</t>
  </si>
  <si>
    <t>КУЛЬТУРА, КИНЕМАТОГРАФИЯ</t>
  </si>
  <si>
    <t>10 0 01</t>
  </si>
  <si>
    <t>Другие вопросы в области культуры и кинематографии</t>
  </si>
  <si>
    <t xml:space="preserve">12 0 00 </t>
  </si>
  <si>
    <t>12 0 01</t>
  </si>
  <si>
    <t>Жилищно –коммунальное хозяйство</t>
  </si>
  <si>
    <t>12 0  01</t>
  </si>
  <si>
    <t xml:space="preserve"> Благоустройство</t>
  </si>
  <si>
    <t>МП « Комплексные меры противодействия наркомании на территории Пимено-Чернянского сельского поселения Котельниковского муниципального района Волгоградской области в 2023-2025гг.»</t>
  </si>
  <si>
    <t>15 0 00</t>
  </si>
  <si>
    <t>15 0 01</t>
  </si>
  <si>
    <t>ОБРАЗОВАНИЕ</t>
  </si>
  <si>
    <t>Молодежная политика</t>
  </si>
  <si>
    <t>МП «Пожарная безопасность и предупреждение чрезвычайных ситуаций  населенных пунктов Пимено-Чернянского сельского поселения Котельниковского муниципального района Волгоградской области в 2023-2025гг.»</t>
  </si>
  <si>
    <t>19 0 00</t>
  </si>
  <si>
    <t>19 0 01</t>
  </si>
  <si>
    <t>НАЦИОНАЛЬНАЯ БЕЗОПАСНОСТЬ И ПРАВООХРАНИТЕЛЬНАЯ ДЕЯТЕЛЬНОСТЬ</t>
  </si>
  <si>
    <t>Защита населения и территорий от  чрезвычайных ситуаций природного и техногенного характера, пожарная безопасность</t>
  </si>
  <si>
    <t>МП «Профилактика  терроризма и экстремизма, а также минимизация и ликвидация последствий проявлений терроризма   на территории Пимено-Чернянского сельского поселения  Котельниковского муниципального района Волгоградской области в 2023-2025 гг.»</t>
  </si>
  <si>
    <t>20 0 00</t>
  </si>
  <si>
    <t>20 0 01</t>
  </si>
  <si>
    <t>МП «Обеспечение безопасности дорожного движения на территории Пимено-Чернянского сельского поселения на 2023-2025гг»</t>
  </si>
  <si>
    <t>22 0 02</t>
  </si>
  <si>
    <t>НАЦИОНАЛЬНАЯ ЭКОНОМИКА</t>
  </si>
  <si>
    <t>Дорожное хозяйство (дорожные фонды)</t>
  </si>
  <si>
    <t>МП  "Благоустройство населенных пунктов Пимено-Чернянского сельского поселения  Котельниковского муниципального района Волгоградской области на 2023-2025 гг.»</t>
  </si>
  <si>
    <t>27 0 00</t>
  </si>
  <si>
    <t>Подпрограмма «Уличное освещение»</t>
  </si>
  <si>
    <t>27 1 00</t>
  </si>
  <si>
    <t>Благоустройство</t>
  </si>
  <si>
    <t>Подпрограмма «Озеленение»</t>
  </si>
  <si>
    <t>27 2 00</t>
  </si>
  <si>
    <t>Подпрограмма «Прочие мероприятия по благоустройству »</t>
  </si>
  <si>
    <t>27 4 00</t>
  </si>
  <si>
    <t>27 4 01</t>
  </si>
  <si>
    <t>МП «Комплексное развитие систем коммунальной инфраструктуры Пимено-Чернянского сельского поселения Котельниковского муниципального района Волгоградской области 2016-2025гг.»</t>
  </si>
  <si>
    <t>42 0 00</t>
  </si>
  <si>
    <t>МП «Комплексное развитие транспортной инфраструктуры Пимено-Чернянского сельского поселения  Котельниковского муниципального района Волгоградской области на  2016-2025г.»</t>
  </si>
  <si>
    <t>43 0 00</t>
  </si>
  <si>
    <t>43 0 02</t>
  </si>
  <si>
    <t>46 0 00</t>
  </si>
  <si>
    <t>46 0 01</t>
  </si>
  <si>
    <t>Муниципальная программа «Программа комплексного развития социальной инфраструктуры  Пимено-Чернянского сельского поселения Котельниковского муниципального района Волгоградской области на 2018-2033 г.г.»</t>
  </si>
  <si>
    <t>61 0 00</t>
  </si>
  <si>
    <t>Непрограммные направления обеспечения деятельности  органов муниципальной власти Пимено-Чернянского сельского поселения</t>
  </si>
  <si>
    <t>90 0 00</t>
  </si>
  <si>
    <t>ОБЩЕГОСУДАРСТВЕННЫЕ ВОПРОСЫ</t>
  </si>
  <si>
    <t>Функционирование высшего должностного лица субъекта РФ и муниципального образования</t>
  </si>
  <si>
    <t>Функционирование высших исполнительных органов государственной  власти субъектов РФ, местных администраций</t>
  </si>
  <si>
    <t>Непрограммные расходы органов муниципальной власти Пимено-Чернянского сельского поселения</t>
  </si>
  <si>
    <t>99 0 00</t>
  </si>
  <si>
    <t>НАЦИОНАЛЬНАЯ ОБОРОНА</t>
  </si>
  <si>
    <t>Мобилизационная и вневойсковая подготовка</t>
  </si>
  <si>
    <t>КУЛЬТУРА</t>
  </si>
  <si>
    <t>Культура, кинематография</t>
  </si>
  <si>
    <t>Другие общегосударственные вопросы</t>
  </si>
  <si>
    <t>Сельское хозяйство и рыболовство</t>
  </si>
  <si>
    <t>Другие вопросы в области национальной экономики</t>
  </si>
  <si>
    <t>Коммунальное хозяйство</t>
  </si>
  <si>
    <t>ФИЗИЧЕСКАЯ КУЛЬТУРА И СПОРТ</t>
  </si>
  <si>
    <t>Другие вопросы в области физической культуры и спорта</t>
  </si>
  <si>
    <t>СРЕДСТВА МАССОВОЙ ИНФОРМАЦИИ</t>
  </si>
  <si>
    <t>Другие вопросы в области средств массовой информации</t>
  </si>
  <si>
    <t>Межбюджетные трансферты</t>
  </si>
  <si>
    <t>Обеспечение деятельности финансовых, налоговых  и таможенных органов и органов финансового (финансово-бюджетного) надзора</t>
  </si>
  <si>
    <t>Иные бюджетные ассигнования</t>
  </si>
  <si>
    <t>Резервные фонды</t>
  </si>
  <si>
    <t>ИТОГО</t>
  </si>
  <si>
    <t>2027 год</t>
  </si>
  <si>
    <t>МП «Энергосбережение и повышение энергетической эффективности Пимено-Чернянского сельского поселения Котельниковского муниципального района на 2025-2027гг.»</t>
  </si>
  <si>
    <t>МП «Формирование современной городской среды в Пимено-Чернянском сельском поселении на 2025-2027 гг.»</t>
  </si>
  <si>
    <t>03 00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</si>
  <si>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а также по разделам и подразделам классификации расходов бюджета Пимено-Чернянского сельского поселения на 2025-2027 год</t>
  </si>
</sst>
</file>

<file path=xl/styles.xml><?xml version="1.0" encoding="utf-8"?>
<styleSheet xmlns="http://schemas.openxmlformats.org/spreadsheetml/2006/main">
  <numFmts count="1">
    <numFmt numFmtId="164" formatCode="000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AF1DD"/>
        <bgColor indexed="64"/>
      </patternFill>
    </fill>
    <fill>
      <patternFill patternType="solid">
        <fgColor rgb="FFE5B8B7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DBE5F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1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5" fillId="0" borderId="5" xfId="0" applyFont="1" applyBorder="1" applyAlignment="1">
      <alignment horizontal="center" wrapText="1"/>
    </xf>
    <xf numFmtId="0" fontId="3" fillId="0" borderId="2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wrapText="1"/>
    </xf>
    <xf numFmtId="0" fontId="5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3" fontId="2" fillId="0" borderId="5" xfId="0" applyNumberFormat="1" applyFont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2" fillId="5" borderId="2" xfId="0" applyFont="1" applyFill="1" applyBorder="1" applyAlignment="1">
      <alignment vertical="top" wrapText="1"/>
    </xf>
    <xf numFmtId="0" fontId="2" fillId="5" borderId="5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wrapText="1"/>
    </xf>
    <xf numFmtId="0" fontId="3" fillId="5" borderId="2" xfId="0" applyFont="1" applyFill="1" applyBorder="1" applyAlignment="1">
      <alignment vertical="top" wrapText="1"/>
    </xf>
    <xf numFmtId="0" fontId="3" fillId="5" borderId="5" xfId="0" applyFont="1" applyFill="1" applyBorder="1" applyAlignment="1">
      <alignment horizontal="center" wrapText="1"/>
    </xf>
    <xf numFmtId="0" fontId="1" fillId="5" borderId="2" xfId="0" applyFont="1" applyFill="1" applyBorder="1" applyAlignment="1">
      <alignment vertical="top" wrapText="1"/>
    </xf>
    <xf numFmtId="0" fontId="1" fillId="5" borderId="5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vertical="top" wrapText="1"/>
    </xf>
    <xf numFmtId="0" fontId="3" fillId="6" borderId="5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5" fillId="0" borderId="9" xfId="0" applyFont="1" applyBorder="1" applyAlignment="1">
      <alignment horizontal="center" wrapText="1"/>
    </xf>
    <xf numFmtId="0" fontId="3" fillId="7" borderId="5" xfId="0" applyFont="1" applyFill="1" applyBorder="1" applyAlignment="1">
      <alignment horizont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wrapText="1"/>
    </xf>
    <xf numFmtId="0" fontId="1" fillId="0" borderId="5" xfId="0" applyFont="1" applyBorder="1" applyAlignment="1">
      <alignment vertical="top" wrapText="1"/>
    </xf>
    <xf numFmtId="0" fontId="0" fillId="0" borderId="5" xfId="0" applyBorder="1" applyAlignment="1">
      <alignment wrapText="1"/>
    </xf>
    <xf numFmtId="0" fontId="1" fillId="4" borderId="5" xfId="0" applyFont="1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4" fontId="2" fillId="0" borderId="5" xfId="0" applyNumberFormat="1" applyFont="1" applyBorder="1" applyAlignment="1">
      <alignment horizontal="center" wrapText="1"/>
    </xf>
    <xf numFmtId="164" fontId="3" fillId="0" borderId="5" xfId="0" applyNumberFormat="1" applyFont="1" applyBorder="1" applyAlignment="1">
      <alignment horizontal="center" wrapText="1"/>
    </xf>
    <xf numFmtId="164" fontId="4" fillId="0" borderId="5" xfId="0" applyNumberFormat="1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 wrapText="1"/>
    </xf>
    <xf numFmtId="164" fontId="5" fillId="0" borderId="5" xfId="0" applyNumberFormat="1" applyFont="1" applyBorder="1" applyAlignment="1">
      <alignment horizontal="center" wrapText="1"/>
    </xf>
    <xf numFmtId="164" fontId="2" fillId="5" borderId="5" xfId="0" applyNumberFormat="1" applyFont="1" applyFill="1" applyBorder="1" applyAlignment="1">
      <alignment horizontal="center" wrapText="1"/>
    </xf>
    <xf numFmtId="164" fontId="3" fillId="5" borderId="5" xfId="0" applyNumberFormat="1" applyFont="1" applyFill="1" applyBorder="1" applyAlignment="1">
      <alignment horizontal="center" wrapText="1"/>
    </xf>
    <xf numFmtId="164" fontId="1" fillId="5" borderId="5" xfId="0" applyNumberFormat="1" applyFont="1" applyFill="1" applyBorder="1" applyAlignment="1">
      <alignment horizontal="center" wrapText="1"/>
    </xf>
    <xf numFmtId="164" fontId="5" fillId="0" borderId="9" xfId="0" applyNumberFormat="1" applyFont="1" applyBorder="1" applyAlignment="1">
      <alignment horizontal="center" wrapText="1"/>
    </xf>
    <xf numFmtId="164" fontId="4" fillId="0" borderId="9" xfId="0" applyNumberFormat="1" applyFont="1" applyBorder="1" applyAlignment="1">
      <alignment horizontal="center" wrapText="1"/>
    </xf>
    <xf numFmtId="164" fontId="0" fillId="0" borderId="5" xfId="0" applyNumberFormat="1" applyBorder="1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0" xfId="0" applyAlignment="1">
      <alignment horizontal="right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3" fillId="0" borderId="8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164" fontId="4" fillId="0" borderId="2" xfId="0" applyNumberFormat="1" applyFont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164" fontId="5" fillId="0" borderId="8" xfId="0" applyNumberFormat="1" applyFont="1" applyBorder="1" applyAlignment="1">
      <alignment horizontal="center" wrapText="1"/>
    </xf>
    <xf numFmtId="164" fontId="5" fillId="0" borderId="2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center" wrapText="1"/>
    </xf>
    <xf numFmtId="0" fontId="2" fillId="7" borderId="1" xfId="0" applyFont="1" applyFill="1" applyBorder="1" applyAlignment="1">
      <alignment horizontal="center" wrapText="1"/>
    </xf>
    <xf numFmtId="0" fontId="2" fillId="7" borderId="2" xfId="0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2" fillId="4" borderId="8" xfId="0" applyFont="1" applyFill="1" applyBorder="1" applyAlignment="1">
      <alignment horizontal="center" vertical="top" wrapText="1"/>
    </xf>
    <xf numFmtId="0" fontId="2" fillId="4" borderId="8" xfId="0" applyFont="1" applyFill="1" applyBorder="1" applyAlignment="1">
      <alignment horizontal="center" wrapText="1"/>
    </xf>
    <xf numFmtId="0" fontId="2" fillId="0" borderId="8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6"/>
  <sheetViews>
    <sheetView tabSelected="1" workbookViewId="0">
      <selection activeCell="Q7" sqref="Q7"/>
    </sheetView>
  </sheetViews>
  <sheetFormatPr defaultRowHeight="15"/>
  <cols>
    <col min="1" max="1" width="45.28515625" customWidth="1"/>
    <col min="2" max="2" width="34.28515625" customWidth="1"/>
    <col min="3" max="3" width="14" customWidth="1"/>
    <col min="4" max="4" width="16.42578125" customWidth="1"/>
    <col min="5" max="5" width="14.7109375" customWidth="1"/>
    <col min="6" max="6" width="14.85546875" customWidth="1"/>
    <col min="7" max="7" width="16.5703125" customWidth="1"/>
  </cols>
  <sheetData>
    <row r="1" spans="1:7" ht="107.25" customHeight="1">
      <c r="A1" s="61" t="s">
        <v>0</v>
      </c>
      <c r="B1" s="61"/>
      <c r="C1" s="61"/>
      <c r="D1" s="61"/>
      <c r="E1" s="61"/>
      <c r="F1" s="61"/>
      <c r="G1" s="61"/>
    </row>
    <row r="4" spans="1:7" ht="62.25" customHeight="1">
      <c r="A4" s="62" t="s">
        <v>89</v>
      </c>
      <c r="B4" s="63"/>
      <c r="C4" s="63"/>
      <c r="D4" s="63"/>
      <c r="E4" s="63"/>
      <c r="F4" s="63"/>
      <c r="G4" s="63"/>
    </row>
    <row r="6" spans="1:7" ht="15.75" thickBot="1"/>
    <row r="7" spans="1:7" ht="137.25" customHeight="1" thickBot="1">
      <c r="A7" s="64" t="s">
        <v>1</v>
      </c>
      <c r="B7" s="64" t="s">
        <v>2</v>
      </c>
      <c r="C7" s="64" t="s">
        <v>3</v>
      </c>
      <c r="D7" s="14" t="s">
        <v>4</v>
      </c>
      <c r="E7" s="66" t="s">
        <v>6</v>
      </c>
      <c r="F7" s="67"/>
      <c r="G7" s="68"/>
    </row>
    <row r="8" spans="1:7" ht="15.75" thickBot="1">
      <c r="A8" s="65"/>
      <c r="B8" s="65"/>
      <c r="C8" s="65"/>
      <c r="D8" s="9" t="s">
        <v>5</v>
      </c>
      <c r="E8" s="9" t="s">
        <v>7</v>
      </c>
      <c r="F8" s="9" t="s">
        <v>8</v>
      </c>
      <c r="G8" s="9" t="s">
        <v>85</v>
      </c>
    </row>
    <row r="9" spans="1:7" ht="16.5" thickBot="1">
      <c r="A9" s="10">
        <v>1</v>
      </c>
      <c r="B9" s="7">
        <v>2</v>
      </c>
      <c r="C9" s="7">
        <v>3</v>
      </c>
      <c r="D9" s="7">
        <v>4</v>
      </c>
      <c r="E9" s="7">
        <v>5</v>
      </c>
      <c r="F9" s="11">
        <v>6</v>
      </c>
      <c r="G9" s="11">
        <v>7</v>
      </c>
    </row>
    <row r="10" spans="1:7" ht="84.75" customHeight="1" thickBot="1">
      <c r="A10" s="5" t="s">
        <v>9</v>
      </c>
      <c r="B10" s="15" t="s">
        <v>10</v>
      </c>
      <c r="C10" s="15"/>
      <c r="D10" s="46"/>
      <c r="E10" s="16">
        <f>E11</f>
        <v>40</v>
      </c>
      <c r="F10" s="16">
        <f t="shared" ref="F10:G10" si="0">F11</f>
        <v>0</v>
      </c>
      <c r="G10" s="16">
        <f t="shared" si="0"/>
        <v>0</v>
      </c>
    </row>
    <row r="11" spans="1:7" ht="98.25" customHeight="1" thickBot="1">
      <c r="A11" s="8" t="s">
        <v>11</v>
      </c>
      <c r="B11" s="17" t="s">
        <v>12</v>
      </c>
      <c r="C11" s="17">
        <v>100</v>
      </c>
      <c r="D11" s="47"/>
      <c r="E11" s="15">
        <f>E12</f>
        <v>40</v>
      </c>
      <c r="F11" s="15">
        <f t="shared" ref="F11:G11" si="1">F12</f>
        <v>0</v>
      </c>
      <c r="G11" s="15">
        <f t="shared" si="1"/>
        <v>0</v>
      </c>
    </row>
    <row r="12" spans="1:7" ht="39" customHeight="1" thickBot="1">
      <c r="A12" s="5" t="s">
        <v>13</v>
      </c>
      <c r="B12" s="18" t="s">
        <v>12</v>
      </c>
      <c r="C12" s="18">
        <v>100</v>
      </c>
      <c r="D12" s="48">
        <v>500</v>
      </c>
      <c r="E12" s="15">
        <v>40</v>
      </c>
      <c r="F12" s="3">
        <v>0</v>
      </c>
      <c r="G12" s="3">
        <v>0</v>
      </c>
    </row>
    <row r="13" spans="1:7" ht="96" customHeight="1" thickBot="1">
      <c r="A13" s="8" t="s">
        <v>14</v>
      </c>
      <c r="B13" s="15" t="s">
        <v>15</v>
      </c>
      <c r="C13" s="15"/>
      <c r="D13" s="46"/>
      <c r="E13" s="16">
        <f>E14</f>
        <v>30</v>
      </c>
      <c r="F13" s="16">
        <f t="shared" ref="F13:G13" si="2">F14</f>
        <v>0</v>
      </c>
      <c r="G13" s="16">
        <f t="shared" si="2"/>
        <v>0</v>
      </c>
    </row>
    <row r="14" spans="1:7" ht="36.75" customHeight="1" thickBot="1">
      <c r="A14" s="8" t="s">
        <v>16</v>
      </c>
      <c r="B14" s="19">
        <v>10001</v>
      </c>
      <c r="C14" s="15">
        <v>200</v>
      </c>
      <c r="D14" s="46"/>
      <c r="E14" s="15">
        <f>E15</f>
        <v>30</v>
      </c>
      <c r="F14" s="15">
        <f t="shared" ref="F14:G14" si="3">F15</f>
        <v>0</v>
      </c>
      <c r="G14" s="15">
        <f t="shared" si="3"/>
        <v>0</v>
      </c>
    </row>
    <row r="15" spans="1:7" ht="30.75" customHeight="1" thickBot="1">
      <c r="A15" s="5" t="s">
        <v>17</v>
      </c>
      <c r="B15" s="15" t="s">
        <v>18</v>
      </c>
      <c r="C15" s="15">
        <v>200</v>
      </c>
      <c r="D15" s="46">
        <v>800</v>
      </c>
      <c r="E15" s="15">
        <f>E16</f>
        <v>30</v>
      </c>
      <c r="F15" s="15">
        <f t="shared" ref="F15:G15" si="4">F16</f>
        <v>0</v>
      </c>
      <c r="G15" s="15">
        <f t="shared" si="4"/>
        <v>0</v>
      </c>
    </row>
    <row r="16" spans="1:7" ht="41.25" customHeight="1" thickBot="1">
      <c r="A16" s="6" t="s">
        <v>19</v>
      </c>
      <c r="B16" s="4" t="s">
        <v>18</v>
      </c>
      <c r="C16" s="4">
        <v>200</v>
      </c>
      <c r="D16" s="49">
        <v>804</v>
      </c>
      <c r="E16" s="4">
        <v>30</v>
      </c>
      <c r="F16" s="2">
        <v>0</v>
      </c>
      <c r="G16" s="2">
        <v>0</v>
      </c>
    </row>
    <row r="17" spans="1:7" ht="85.5" customHeight="1" thickBot="1">
      <c r="A17" s="44" t="s">
        <v>86</v>
      </c>
      <c r="B17" s="15" t="s">
        <v>20</v>
      </c>
      <c r="C17" s="15"/>
      <c r="D17" s="46"/>
      <c r="E17" s="16">
        <f>E18</f>
        <v>250</v>
      </c>
      <c r="F17" s="16">
        <f t="shared" ref="F17:G17" si="5">F18</f>
        <v>400</v>
      </c>
      <c r="G17" s="16">
        <f t="shared" si="5"/>
        <v>400</v>
      </c>
    </row>
    <row r="18" spans="1:7" ht="46.5" customHeight="1" thickBot="1">
      <c r="A18" s="8" t="s">
        <v>16</v>
      </c>
      <c r="B18" s="15" t="s">
        <v>21</v>
      </c>
      <c r="C18" s="15">
        <v>200</v>
      </c>
      <c r="D18" s="46"/>
      <c r="E18" s="15">
        <f>E19</f>
        <v>250</v>
      </c>
      <c r="F18" s="15">
        <f t="shared" ref="F18:G18" si="6">F19</f>
        <v>400</v>
      </c>
      <c r="G18" s="15">
        <f t="shared" si="6"/>
        <v>400</v>
      </c>
    </row>
    <row r="19" spans="1:7" ht="30" customHeight="1" thickBot="1">
      <c r="A19" s="5" t="s">
        <v>22</v>
      </c>
      <c r="B19" s="15" t="s">
        <v>23</v>
      </c>
      <c r="C19" s="15">
        <v>200</v>
      </c>
      <c r="D19" s="46">
        <v>500</v>
      </c>
      <c r="E19" s="15">
        <f>E20</f>
        <v>250</v>
      </c>
      <c r="F19" s="15">
        <f t="shared" ref="F19:G19" si="7">F20</f>
        <v>400</v>
      </c>
      <c r="G19" s="15">
        <f t="shared" si="7"/>
        <v>400</v>
      </c>
    </row>
    <row r="20" spans="1:7" ht="15.75" customHeight="1" thickBot="1">
      <c r="A20" s="6" t="s">
        <v>24</v>
      </c>
      <c r="B20" s="4" t="s">
        <v>21</v>
      </c>
      <c r="C20" s="4">
        <v>200</v>
      </c>
      <c r="D20" s="49">
        <v>503</v>
      </c>
      <c r="E20" s="4">
        <v>250</v>
      </c>
      <c r="F20" s="2">
        <v>400</v>
      </c>
      <c r="G20" s="2">
        <v>400</v>
      </c>
    </row>
    <row r="21" spans="1:7" ht="100.5" customHeight="1" thickBot="1">
      <c r="A21" s="5" t="s">
        <v>25</v>
      </c>
      <c r="B21" s="15" t="s">
        <v>26</v>
      </c>
      <c r="C21" s="15"/>
      <c r="D21" s="46"/>
      <c r="E21" s="16">
        <f>E22</f>
        <v>2</v>
      </c>
      <c r="F21" s="16">
        <f t="shared" ref="F21:G21" si="8">F22</f>
        <v>0</v>
      </c>
      <c r="G21" s="16">
        <f t="shared" si="8"/>
        <v>0</v>
      </c>
    </row>
    <row r="22" spans="1:7" ht="44.25" customHeight="1" thickBot="1">
      <c r="A22" s="8" t="s">
        <v>16</v>
      </c>
      <c r="B22" s="12" t="s">
        <v>27</v>
      </c>
      <c r="C22" s="17">
        <v>200</v>
      </c>
      <c r="D22" s="47"/>
      <c r="E22" s="17">
        <f>E23</f>
        <v>2</v>
      </c>
      <c r="F22" s="17">
        <f t="shared" ref="F22:G22" si="9">F23</f>
        <v>0</v>
      </c>
      <c r="G22" s="17">
        <f t="shared" si="9"/>
        <v>0</v>
      </c>
    </row>
    <row r="23" spans="1:7" ht="33.75" customHeight="1" thickBot="1">
      <c r="A23" s="5" t="s">
        <v>28</v>
      </c>
      <c r="B23" s="13" t="s">
        <v>27</v>
      </c>
      <c r="C23" s="18">
        <v>200</v>
      </c>
      <c r="D23" s="48">
        <v>700</v>
      </c>
      <c r="E23" s="15">
        <f>E24</f>
        <v>2</v>
      </c>
      <c r="F23" s="15">
        <f t="shared" ref="F23:G23" si="10">F24</f>
        <v>0</v>
      </c>
      <c r="G23" s="15">
        <f t="shared" si="10"/>
        <v>0</v>
      </c>
    </row>
    <row r="24" spans="1:7" ht="33" customHeight="1" thickBot="1">
      <c r="A24" s="6" t="s">
        <v>29</v>
      </c>
      <c r="B24" s="11" t="s">
        <v>27</v>
      </c>
      <c r="C24" s="7">
        <v>200</v>
      </c>
      <c r="D24" s="50">
        <v>707</v>
      </c>
      <c r="E24" s="4">
        <v>2</v>
      </c>
      <c r="F24" s="2">
        <v>0</v>
      </c>
      <c r="G24" s="2">
        <v>0</v>
      </c>
    </row>
    <row r="25" spans="1:7" ht="98.25" customHeight="1" thickBot="1">
      <c r="A25" s="5" t="s">
        <v>30</v>
      </c>
      <c r="B25" s="15" t="s">
        <v>31</v>
      </c>
      <c r="C25" s="15"/>
      <c r="D25" s="46"/>
      <c r="E25" s="16">
        <f>E26</f>
        <v>880</v>
      </c>
      <c r="F25" s="16">
        <f t="shared" ref="F25:G25" si="11">F26</f>
        <v>0</v>
      </c>
      <c r="G25" s="16">
        <f t="shared" si="11"/>
        <v>0</v>
      </c>
    </row>
    <row r="26" spans="1:7" ht="39" customHeight="1" thickBot="1">
      <c r="A26" s="8" t="s">
        <v>16</v>
      </c>
      <c r="B26" s="17" t="s">
        <v>32</v>
      </c>
      <c r="C26" s="17">
        <v>200</v>
      </c>
      <c r="D26" s="47"/>
      <c r="E26" s="17">
        <f>E27</f>
        <v>880</v>
      </c>
      <c r="F26" s="17">
        <f t="shared" ref="F26:G26" si="12">F27</f>
        <v>0</v>
      </c>
      <c r="G26" s="17">
        <f t="shared" si="12"/>
        <v>0</v>
      </c>
    </row>
    <row r="27" spans="1:7" ht="57.75" customHeight="1" thickBot="1">
      <c r="A27" s="5" t="s">
        <v>33</v>
      </c>
      <c r="B27" s="18" t="s">
        <v>32</v>
      </c>
      <c r="C27" s="18">
        <v>200</v>
      </c>
      <c r="D27" s="48">
        <v>300</v>
      </c>
      <c r="E27" s="15">
        <f>E28</f>
        <v>880</v>
      </c>
      <c r="F27" s="15">
        <f t="shared" ref="F27:G27" si="13">F28</f>
        <v>0</v>
      </c>
      <c r="G27" s="15">
        <f t="shared" si="13"/>
        <v>0</v>
      </c>
    </row>
    <row r="28" spans="1:7" ht="69" customHeight="1" thickBot="1">
      <c r="A28" s="6" t="s">
        <v>34</v>
      </c>
      <c r="B28" s="7" t="s">
        <v>32</v>
      </c>
      <c r="C28" s="7">
        <v>200</v>
      </c>
      <c r="D28" s="50">
        <v>310</v>
      </c>
      <c r="E28" s="4">
        <v>880</v>
      </c>
      <c r="F28" s="2">
        <v>0</v>
      </c>
      <c r="G28" s="2">
        <v>0</v>
      </c>
    </row>
    <row r="29" spans="1:7" ht="130.5" customHeight="1" thickBot="1">
      <c r="A29" s="5" t="s">
        <v>35</v>
      </c>
      <c r="B29" s="15" t="s">
        <v>36</v>
      </c>
      <c r="C29" s="15"/>
      <c r="D29" s="46"/>
      <c r="E29" s="16">
        <f>E30</f>
        <v>120</v>
      </c>
      <c r="F29" s="16">
        <f t="shared" ref="F29:G29" si="14">F30</f>
        <v>0</v>
      </c>
      <c r="G29" s="16">
        <f t="shared" si="14"/>
        <v>0</v>
      </c>
    </row>
    <row r="30" spans="1:7" ht="41.25" customHeight="1" thickBot="1">
      <c r="A30" s="8" t="s">
        <v>16</v>
      </c>
      <c r="B30" s="17" t="s">
        <v>37</v>
      </c>
      <c r="C30" s="17">
        <v>200</v>
      </c>
      <c r="D30" s="47"/>
      <c r="E30" s="17">
        <f>E31</f>
        <v>120</v>
      </c>
      <c r="F30" s="17">
        <f t="shared" ref="F30:G30" si="15">F31</f>
        <v>0</v>
      </c>
      <c r="G30" s="17">
        <f t="shared" si="15"/>
        <v>0</v>
      </c>
    </row>
    <row r="31" spans="1:7" ht="59.25" customHeight="1" thickBot="1">
      <c r="A31" s="5" t="s">
        <v>33</v>
      </c>
      <c r="B31" s="18" t="s">
        <v>37</v>
      </c>
      <c r="C31" s="18">
        <v>200</v>
      </c>
      <c r="D31" s="48">
        <v>300</v>
      </c>
      <c r="E31" s="15">
        <f>E32</f>
        <v>120</v>
      </c>
      <c r="F31" s="15">
        <f t="shared" ref="F31:G31" si="16">F32</f>
        <v>0</v>
      </c>
      <c r="G31" s="15">
        <f t="shared" si="16"/>
        <v>0</v>
      </c>
    </row>
    <row r="32" spans="1:7" ht="66.75" customHeight="1" thickBot="1">
      <c r="A32" s="6" t="s">
        <v>34</v>
      </c>
      <c r="B32" s="7" t="s">
        <v>37</v>
      </c>
      <c r="C32" s="7">
        <v>200</v>
      </c>
      <c r="D32" s="50">
        <v>314</v>
      </c>
      <c r="E32" s="4">
        <v>120</v>
      </c>
      <c r="F32" s="2">
        <v>0</v>
      </c>
      <c r="G32" s="2">
        <v>0</v>
      </c>
    </row>
    <row r="33" spans="1:7" ht="71.25" customHeight="1" thickBot="1">
      <c r="A33" s="5" t="s">
        <v>38</v>
      </c>
      <c r="B33" s="18" t="s">
        <v>39</v>
      </c>
      <c r="C33" s="18"/>
      <c r="D33" s="48"/>
      <c r="E33" s="15">
        <f>E34</f>
        <v>150</v>
      </c>
      <c r="F33" s="15">
        <f t="shared" ref="F33:G33" si="17">F34</f>
        <v>0</v>
      </c>
      <c r="G33" s="15">
        <f t="shared" si="17"/>
        <v>0</v>
      </c>
    </row>
    <row r="34" spans="1:7" ht="44.25" customHeight="1" thickBot="1">
      <c r="A34" s="8" t="s">
        <v>16</v>
      </c>
      <c r="B34" s="18" t="s">
        <v>39</v>
      </c>
      <c r="C34" s="18">
        <v>200</v>
      </c>
      <c r="D34" s="48"/>
      <c r="E34" s="15">
        <f>E35</f>
        <v>150</v>
      </c>
      <c r="F34" s="15">
        <f t="shared" ref="F34:G34" si="18">F35</f>
        <v>0</v>
      </c>
      <c r="G34" s="15">
        <f t="shared" si="18"/>
        <v>0</v>
      </c>
    </row>
    <row r="35" spans="1:7" ht="29.25" customHeight="1" thickBot="1">
      <c r="A35" s="5" t="s">
        <v>40</v>
      </c>
      <c r="B35" s="18" t="s">
        <v>39</v>
      </c>
      <c r="C35" s="18">
        <v>200</v>
      </c>
      <c r="D35" s="48">
        <v>400</v>
      </c>
      <c r="E35" s="15">
        <f>E36</f>
        <v>150</v>
      </c>
      <c r="F35" s="15">
        <f t="shared" ref="F35:G35" si="19">F36</f>
        <v>0</v>
      </c>
      <c r="G35" s="15">
        <f t="shared" si="19"/>
        <v>0</v>
      </c>
    </row>
    <row r="36" spans="1:7" ht="35.25" customHeight="1" thickBot="1">
      <c r="A36" s="6" t="s">
        <v>41</v>
      </c>
      <c r="B36" s="7" t="s">
        <v>39</v>
      </c>
      <c r="C36" s="7">
        <v>200</v>
      </c>
      <c r="D36" s="50">
        <v>409</v>
      </c>
      <c r="E36" s="4">
        <v>150</v>
      </c>
      <c r="F36" s="2">
        <v>0</v>
      </c>
      <c r="G36" s="2">
        <v>0</v>
      </c>
    </row>
    <row r="37" spans="1:7" ht="84.75" customHeight="1" thickBot="1">
      <c r="A37" s="5" t="s">
        <v>42</v>
      </c>
      <c r="B37" s="15" t="s">
        <v>43</v>
      </c>
      <c r="C37" s="15"/>
      <c r="D37" s="46"/>
      <c r="E37" s="16">
        <f>E38+E42+E46</f>
        <v>4645.3999999999996</v>
      </c>
      <c r="F37" s="16">
        <f t="shared" ref="F37:G37" si="20">F38+F42+F46</f>
        <v>0</v>
      </c>
      <c r="G37" s="16">
        <f t="shared" si="20"/>
        <v>0</v>
      </c>
    </row>
    <row r="38" spans="1:7" ht="27.75" customHeight="1" thickBot="1">
      <c r="A38" s="5" t="s">
        <v>44</v>
      </c>
      <c r="B38" s="18" t="s">
        <v>45</v>
      </c>
      <c r="C38" s="18"/>
      <c r="D38" s="48"/>
      <c r="E38" s="20">
        <f>E39</f>
        <v>850</v>
      </c>
      <c r="F38" s="20">
        <f t="shared" ref="F38:G38" si="21">F39</f>
        <v>0</v>
      </c>
      <c r="G38" s="20">
        <f t="shared" si="21"/>
        <v>0</v>
      </c>
    </row>
    <row r="39" spans="1:7" ht="39" customHeight="1" thickBot="1">
      <c r="A39" s="8" t="s">
        <v>16</v>
      </c>
      <c r="B39" s="18" t="s">
        <v>45</v>
      </c>
      <c r="C39" s="18">
        <v>200</v>
      </c>
      <c r="D39" s="48"/>
      <c r="E39" s="15">
        <f>E40</f>
        <v>850</v>
      </c>
      <c r="F39" s="15">
        <f t="shared" ref="F39:G39" si="22">F40</f>
        <v>0</v>
      </c>
      <c r="G39" s="15">
        <f t="shared" si="22"/>
        <v>0</v>
      </c>
    </row>
    <row r="40" spans="1:7" ht="42.75" customHeight="1" thickBot="1">
      <c r="A40" s="5" t="s">
        <v>13</v>
      </c>
      <c r="B40" s="18" t="s">
        <v>45</v>
      </c>
      <c r="C40" s="18">
        <v>200</v>
      </c>
      <c r="D40" s="48">
        <v>500</v>
      </c>
      <c r="E40" s="15">
        <f>E41</f>
        <v>850</v>
      </c>
      <c r="F40" s="15">
        <f t="shared" ref="F40:G40" si="23">F41</f>
        <v>0</v>
      </c>
      <c r="G40" s="15">
        <f t="shared" si="23"/>
        <v>0</v>
      </c>
    </row>
    <row r="41" spans="1:7" ht="24" customHeight="1" thickBot="1">
      <c r="A41" s="6" t="s">
        <v>46</v>
      </c>
      <c r="B41" s="7" t="s">
        <v>45</v>
      </c>
      <c r="C41" s="7">
        <v>200</v>
      </c>
      <c r="D41" s="50">
        <v>503</v>
      </c>
      <c r="E41" s="4">
        <v>850</v>
      </c>
      <c r="F41" s="2">
        <v>0</v>
      </c>
      <c r="G41" s="2">
        <v>0</v>
      </c>
    </row>
    <row r="42" spans="1:7" ht="21.75" customHeight="1" thickBot="1">
      <c r="A42" s="5" t="s">
        <v>47</v>
      </c>
      <c r="B42" s="18" t="s">
        <v>48</v>
      </c>
      <c r="C42" s="18"/>
      <c r="D42" s="48"/>
      <c r="E42" s="20">
        <f>E43</f>
        <v>250</v>
      </c>
      <c r="F42" s="20">
        <f t="shared" ref="F42:G42" si="24">F43</f>
        <v>0</v>
      </c>
      <c r="G42" s="20">
        <f t="shared" si="24"/>
        <v>0</v>
      </c>
    </row>
    <row r="43" spans="1:7" ht="39" customHeight="1" thickBot="1">
      <c r="A43" s="8" t="s">
        <v>16</v>
      </c>
      <c r="B43" s="18" t="s">
        <v>48</v>
      </c>
      <c r="C43" s="18">
        <v>200</v>
      </c>
      <c r="D43" s="48">
        <v>500</v>
      </c>
      <c r="E43" s="15">
        <f>E44</f>
        <v>250</v>
      </c>
      <c r="F43" s="15">
        <f t="shared" ref="F43:G43" si="25">F44</f>
        <v>0</v>
      </c>
      <c r="G43" s="15">
        <f t="shared" si="25"/>
        <v>0</v>
      </c>
    </row>
    <row r="44" spans="1:7" ht="38.25" customHeight="1" thickBot="1">
      <c r="A44" s="5" t="s">
        <v>13</v>
      </c>
      <c r="B44" s="18" t="s">
        <v>48</v>
      </c>
      <c r="C44" s="18">
        <v>200</v>
      </c>
      <c r="D44" s="48">
        <v>500</v>
      </c>
      <c r="E44" s="15">
        <f>E45</f>
        <v>250</v>
      </c>
      <c r="F44" s="15">
        <f>F45</f>
        <v>0</v>
      </c>
      <c r="G44" s="15">
        <f>G45</f>
        <v>0</v>
      </c>
    </row>
    <row r="45" spans="1:7" ht="24.75" customHeight="1" thickBot="1">
      <c r="A45" s="6" t="s">
        <v>46</v>
      </c>
      <c r="B45" s="7" t="s">
        <v>48</v>
      </c>
      <c r="C45" s="7">
        <v>200</v>
      </c>
      <c r="D45" s="50">
        <v>503</v>
      </c>
      <c r="E45" s="4">
        <v>250</v>
      </c>
      <c r="F45" s="2">
        <v>0</v>
      </c>
      <c r="G45" s="2">
        <v>0</v>
      </c>
    </row>
    <row r="46" spans="1:7" ht="39.75" customHeight="1" thickBot="1">
      <c r="A46" s="5" t="s">
        <v>49</v>
      </c>
      <c r="B46" s="18" t="s">
        <v>50</v>
      </c>
      <c r="C46" s="18"/>
      <c r="D46" s="48"/>
      <c r="E46" s="20">
        <f>E47</f>
        <v>3545.4</v>
      </c>
      <c r="F46" s="20">
        <f t="shared" ref="F46:G46" si="26">F47</f>
        <v>0</v>
      </c>
      <c r="G46" s="20">
        <f t="shared" si="26"/>
        <v>0</v>
      </c>
    </row>
    <row r="47" spans="1:7" ht="43.5" customHeight="1" thickBot="1">
      <c r="A47" s="8" t="s">
        <v>16</v>
      </c>
      <c r="B47" s="17" t="s">
        <v>51</v>
      </c>
      <c r="C47" s="17">
        <v>200</v>
      </c>
      <c r="D47" s="47"/>
      <c r="E47" s="15">
        <f>E48</f>
        <v>3545.4</v>
      </c>
      <c r="F47" s="15">
        <f t="shared" ref="F47:G47" si="27">F48</f>
        <v>0</v>
      </c>
      <c r="G47" s="15">
        <f t="shared" si="27"/>
        <v>0</v>
      </c>
    </row>
    <row r="48" spans="1:7" ht="42" customHeight="1" thickBot="1">
      <c r="A48" s="5" t="s">
        <v>13</v>
      </c>
      <c r="B48" s="18" t="s">
        <v>51</v>
      </c>
      <c r="C48" s="18">
        <v>200</v>
      </c>
      <c r="D48" s="48">
        <v>500</v>
      </c>
      <c r="E48" s="15">
        <f>E49</f>
        <v>3545.4</v>
      </c>
      <c r="F48" s="15">
        <f>F49</f>
        <v>0</v>
      </c>
      <c r="G48" s="15">
        <f>G49</f>
        <v>0</v>
      </c>
    </row>
    <row r="49" spans="1:7" ht="27" customHeight="1" thickBot="1">
      <c r="A49" s="6" t="s">
        <v>46</v>
      </c>
      <c r="B49" s="7" t="s">
        <v>51</v>
      </c>
      <c r="C49" s="7">
        <v>200</v>
      </c>
      <c r="D49" s="50">
        <v>503</v>
      </c>
      <c r="E49" s="15">
        <v>3545.4</v>
      </c>
      <c r="F49" s="3">
        <v>0</v>
      </c>
      <c r="G49" s="3">
        <v>0</v>
      </c>
    </row>
    <row r="50" spans="1:7" ht="106.5" customHeight="1" thickBot="1">
      <c r="A50" s="5" t="s">
        <v>52</v>
      </c>
      <c r="B50" s="15" t="s">
        <v>53</v>
      </c>
      <c r="C50" s="4"/>
      <c r="D50" s="49"/>
      <c r="E50" s="16">
        <f>E51</f>
        <v>200</v>
      </c>
      <c r="F50" s="16">
        <f t="shared" ref="F50:G50" si="28">F51</f>
        <v>0</v>
      </c>
      <c r="G50" s="16">
        <f t="shared" si="28"/>
        <v>0</v>
      </c>
    </row>
    <row r="51" spans="1:7" ht="48" customHeight="1" thickBot="1">
      <c r="A51" s="8" t="s">
        <v>16</v>
      </c>
      <c r="B51" s="17" t="s">
        <v>53</v>
      </c>
      <c r="C51" s="17">
        <v>200</v>
      </c>
      <c r="D51" s="47"/>
      <c r="E51" s="15">
        <f>E52</f>
        <v>200</v>
      </c>
      <c r="F51" s="15">
        <f t="shared" ref="F51:G51" si="29">F52</f>
        <v>0</v>
      </c>
      <c r="G51" s="15">
        <f t="shared" si="29"/>
        <v>0</v>
      </c>
    </row>
    <row r="52" spans="1:7" ht="39" customHeight="1" thickBot="1">
      <c r="A52" s="5" t="s">
        <v>13</v>
      </c>
      <c r="B52" s="15" t="s">
        <v>53</v>
      </c>
      <c r="C52" s="15">
        <v>200</v>
      </c>
      <c r="D52" s="46">
        <v>500</v>
      </c>
      <c r="E52" s="15">
        <f>E53</f>
        <v>200</v>
      </c>
      <c r="F52" s="15">
        <f t="shared" ref="F52:G52" si="30">F53</f>
        <v>0</v>
      </c>
      <c r="G52" s="15">
        <f t="shared" si="30"/>
        <v>0</v>
      </c>
    </row>
    <row r="53" spans="1:7" ht="28.5" customHeight="1" thickBot="1">
      <c r="A53" s="6" t="s">
        <v>46</v>
      </c>
      <c r="B53" s="4" t="s">
        <v>53</v>
      </c>
      <c r="C53" s="4">
        <v>200</v>
      </c>
      <c r="D53" s="49">
        <v>503</v>
      </c>
      <c r="E53" s="4">
        <v>200</v>
      </c>
      <c r="F53" s="2">
        <v>0</v>
      </c>
      <c r="G53" s="2">
        <v>0</v>
      </c>
    </row>
    <row r="54" spans="1:7" ht="88.5" customHeight="1" thickBot="1">
      <c r="A54" s="5" t="s">
        <v>54</v>
      </c>
      <c r="B54" s="15" t="s">
        <v>55</v>
      </c>
      <c r="C54" s="4"/>
      <c r="D54" s="49"/>
      <c r="E54" s="16">
        <f>E55</f>
        <v>4435.3999999999996</v>
      </c>
      <c r="F54" s="16">
        <f t="shared" ref="F54:G54" si="31">F55</f>
        <v>0</v>
      </c>
      <c r="G54" s="16">
        <f t="shared" si="31"/>
        <v>0</v>
      </c>
    </row>
    <row r="55" spans="1:7" ht="49.5" customHeight="1" thickBot="1">
      <c r="A55" s="8" t="s">
        <v>16</v>
      </c>
      <c r="B55" s="17" t="s">
        <v>56</v>
      </c>
      <c r="C55" s="17">
        <v>200</v>
      </c>
      <c r="D55" s="47"/>
      <c r="E55" s="15">
        <f>E56</f>
        <v>4435.3999999999996</v>
      </c>
      <c r="F55" s="15">
        <f t="shared" ref="F55:G55" si="32">F56</f>
        <v>0</v>
      </c>
      <c r="G55" s="15">
        <f t="shared" si="32"/>
        <v>0</v>
      </c>
    </row>
    <row r="56" spans="1:7" ht="38.25" customHeight="1" thickBot="1">
      <c r="A56" s="5" t="s">
        <v>40</v>
      </c>
      <c r="B56" s="18" t="s">
        <v>56</v>
      </c>
      <c r="C56" s="18">
        <v>200</v>
      </c>
      <c r="D56" s="48">
        <v>400</v>
      </c>
      <c r="E56" s="15">
        <f>E57</f>
        <v>4435.3999999999996</v>
      </c>
      <c r="F56" s="15">
        <f t="shared" ref="F56:G56" si="33">F57</f>
        <v>0</v>
      </c>
      <c r="G56" s="15">
        <f t="shared" si="33"/>
        <v>0</v>
      </c>
    </row>
    <row r="57" spans="1:7" ht="38.25" customHeight="1" thickBot="1">
      <c r="A57" s="6" t="s">
        <v>41</v>
      </c>
      <c r="B57" s="7" t="s">
        <v>56</v>
      </c>
      <c r="C57" s="7">
        <v>200</v>
      </c>
      <c r="D57" s="50">
        <v>409</v>
      </c>
      <c r="E57" s="15">
        <v>4435.3999999999996</v>
      </c>
      <c r="F57" s="3">
        <v>0</v>
      </c>
      <c r="G57" s="3">
        <v>0</v>
      </c>
    </row>
    <row r="58" spans="1:7" ht="58.5" customHeight="1" thickBot="1">
      <c r="A58" s="21" t="s">
        <v>87</v>
      </c>
      <c r="B58" s="22" t="s">
        <v>57</v>
      </c>
      <c r="C58" s="22"/>
      <c r="D58" s="51"/>
      <c r="E58" s="16">
        <f>E59</f>
        <v>50</v>
      </c>
      <c r="F58" s="16">
        <f t="shared" ref="F58:G58" si="34">F59</f>
        <v>50</v>
      </c>
      <c r="G58" s="16">
        <f t="shared" si="34"/>
        <v>50</v>
      </c>
    </row>
    <row r="59" spans="1:7" ht="39.75" customHeight="1" thickBot="1">
      <c r="A59" s="24" t="s">
        <v>16</v>
      </c>
      <c r="B59" s="25" t="s">
        <v>58</v>
      </c>
      <c r="C59" s="25">
        <v>200</v>
      </c>
      <c r="D59" s="52"/>
      <c r="E59" s="22">
        <f>E60</f>
        <v>50</v>
      </c>
      <c r="F59" s="22">
        <f t="shared" ref="F59:G59" si="35">F60</f>
        <v>50</v>
      </c>
      <c r="G59" s="22">
        <f t="shared" si="35"/>
        <v>50</v>
      </c>
    </row>
    <row r="60" spans="1:7" ht="36.75" customHeight="1" thickBot="1">
      <c r="A60" s="21" t="s">
        <v>13</v>
      </c>
      <c r="B60" s="22" t="s">
        <v>58</v>
      </c>
      <c r="C60" s="22">
        <v>200</v>
      </c>
      <c r="D60" s="51">
        <v>500</v>
      </c>
      <c r="E60" s="22">
        <f>E61</f>
        <v>50</v>
      </c>
      <c r="F60" s="22">
        <f t="shared" ref="F60:G60" si="36">F61</f>
        <v>50</v>
      </c>
      <c r="G60" s="22">
        <f t="shared" si="36"/>
        <v>50</v>
      </c>
    </row>
    <row r="61" spans="1:7" ht="42" customHeight="1" thickBot="1">
      <c r="A61" s="26" t="s">
        <v>46</v>
      </c>
      <c r="B61" s="23" t="s">
        <v>58</v>
      </c>
      <c r="C61" s="23">
        <v>200</v>
      </c>
      <c r="D61" s="53">
        <v>503</v>
      </c>
      <c r="E61" s="23">
        <v>50</v>
      </c>
      <c r="F61" s="27">
        <v>50</v>
      </c>
      <c r="G61" s="27">
        <v>50</v>
      </c>
    </row>
    <row r="62" spans="1:7" ht="100.5" customHeight="1" thickBot="1">
      <c r="A62" s="24" t="s">
        <v>59</v>
      </c>
      <c r="B62" s="22" t="s">
        <v>60</v>
      </c>
      <c r="C62" s="22"/>
      <c r="D62" s="51"/>
      <c r="E62" s="16">
        <f>E63</f>
        <v>50</v>
      </c>
      <c r="F62" s="16">
        <f t="shared" ref="F62:G62" si="37">F63</f>
        <v>50</v>
      </c>
      <c r="G62" s="16">
        <f t="shared" si="37"/>
        <v>50</v>
      </c>
    </row>
    <row r="63" spans="1:7" ht="39" customHeight="1" thickBot="1">
      <c r="A63" s="26" t="s">
        <v>16</v>
      </c>
      <c r="B63" s="22" t="s">
        <v>60</v>
      </c>
      <c r="C63" s="22">
        <v>200</v>
      </c>
      <c r="D63" s="51"/>
      <c r="E63" s="16">
        <f>E64</f>
        <v>50</v>
      </c>
      <c r="F63" s="16">
        <f t="shared" ref="F63:G63" si="38">F64</f>
        <v>50</v>
      </c>
      <c r="G63" s="16">
        <f t="shared" si="38"/>
        <v>50</v>
      </c>
    </row>
    <row r="64" spans="1:7" ht="36" customHeight="1" thickBot="1">
      <c r="A64" s="21" t="s">
        <v>13</v>
      </c>
      <c r="B64" s="22" t="s">
        <v>60</v>
      </c>
      <c r="C64" s="22">
        <v>200</v>
      </c>
      <c r="D64" s="51">
        <v>500</v>
      </c>
      <c r="E64" s="16">
        <f>E65</f>
        <v>50</v>
      </c>
      <c r="F64" s="16">
        <f t="shared" ref="F64:G64" si="39">F65</f>
        <v>50</v>
      </c>
      <c r="G64" s="16">
        <f t="shared" si="39"/>
        <v>50</v>
      </c>
    </row>
    <row r="65" spans="1:7" ht="23.25" customHeight="1" thickBot="1">
      <c r="A65" s="26" t="s">
        <v>46</v>
      </c>
      <c r="B65" s="23" t="s">
        <v>60</v>
      </c>
      <c r="C65" s="23">
        <v>200</v>
      </c>
      <c r="D65" s="53">
        <v>503</v>
      </c>
      <c r="E65" s="28">
        <v>50</v>
      </c>
      <c r="F65" s="29">
        <v>50</v>
      </c>
      <c r="G65" s="29">
        <v>50</v>
      </c>
    </row>
    <row r="66" spans="1:7" ht="68.25" customHeight="1" thickBot="1">
      <c r="A66" s="21" t="s">
        <v>61</v>
      </c>
      <c r="B66" s="22" t="s">
        <v>62</v>
      </c>
      <c r="C66" s="22"/>
      <c r="D66" s="51"/>
      <c r="E66" s="16">
        <f>E67+E71</f>
        <v>3973.1000000000004</v>
      </c>
      <c r="F66" s="16">
        <f t="shared" ref="F66:G66" si="40">F67+F71</f>
        <v>3973.1000000000004</v>
      </c>
      <c r="G66" s="16">
        <f t="shared" si="40"/>
        <v>3973.1000000000004</v>
      </c>
    </row>
    <row r="67" spans="1:7" ht="102.75" customHeight="1" thickBot="1">
      <c r="A67" s="8" t="s">
        <v>11</v>
      </c>
      <c r="B67" s="17" t="s">
        <v>62</v>
      </c>
      <c r="C67" s="17">
        <v>100</v>
      </c>
      <c r="D67" s="47"/>
      <c r="E67" s="30">
        <f>E68</f>
        <v>3459.2000000000003</v>
      </c>
      <c r="F67" s="30">
        <f t="shared" ref="F67:G67" si="41">F68</f>
        <v>3459.2000000000003</v>
      </c>
      <c r="G67" s="30">
        <f t="shared" si="41"/>
        <v>3459.2000000000003</v>
      </c>
    </row>
    <row r="68" spans="1:7" ht="32.25" customHeight="1" thickBot="1">
      <c r="A68" s="5" t="s">
        <v>63</v>
      </c>
      <c r="B68" s="13" t="s">
        <v>62</v>
      </c>
      <c r="C68" s="18">
        <v>100</v>
      </c>
      <c r="D68" s="48">
        <v>100</v>
      </c>
      <c r="E68" s="31">
        <f>E69+E70</f>
        <v>3459.2000000000003</v>
      </c>
      <c r="F68" s="31">
        <f t="shared" ref="F68:G68" si="42">F69+F70</f>
        <v>3459.2000000000003</v>
      </c>
      <c r="G68" s="31">
        <f t="shared" si="42"/>
        <v>3459.2000000000003</v>
      </c>
    </row>
    <row r="69" spans="1:7" ht="48" customHeight="1" thickBot="1">
      <c r="A69" s="32" t="s">
        <v>64</v>
      </c>
      <c r="B69" s="11" t="s">
        <v>62</v>
      </c>
      <c r="C69" s="7">
        <v>100</v>
      </c>
      <c r="D69" s="50">
        <v>102</v>
      </c>
      <c r="E69" s="4">
        <v>985.4</v>
      </c>
      <c r="F69" s="2">
        <v>985.4</v>
      </c>
      <c r="G69" s="2">
        <v>985.4</v>
      </c>
    </row>
    <row r="70" spans="1:7" ht="45.75" customHeight="1" thickBot="1">
      <c r="A70" s="32" t="s">
        <v>65</v>
      </c>
      <c r="B70" s="11" t="s">
        <v>62</v>
      </c>
      <c r="C70" s="7">
        <v>100</v>
      </c>
      <c r="D70" s="50">
        <v>104</v>
      </c>
      <c r="E70" s="4">
        <v>2473.8000000000002</v>
      </c>
      <c r="F70" s="2">
        <v>2473.8000000000002</v>
      </c>
      <c r="G70" s="2">
        <v>2473.8000000000002</v>
      </c>
    </row>
    <row r="71" spans="1:7" ht="42" customHeight="1" thickBot="1">
      <c r="A71" s="33" t="s">
        <v>16</v>
      </c>
      <c r="B71" s="17" t="s">
        <v>62</v>
      </c>
      <c r="C71" s="17">
        <v>200</v>
      </c>
      <c r="D71" s="47"/>
      <c r="E71" s="30">
        <f>E72</f>
        <v>513.9</v>
      </c>
      <c r="F71" s="30">
        <f t="shared" ref="F71:G71" si="43">F72</f>
        <v>513.9</v>
      </c>
      <c r="G71" s="30">
        <f t="shared" si="43"/>
        <v>513.9</v>
      </c>
    </row>
    <row r="72" spans="1:7" ht="42.75" customHeight="1" thickBot="1">
      <c r="A72" s="34" t="s">
        <v>63</v>
      </c>
      <c r="B72" s="18" t="s">
        <v>62</v>
      </c>
      <c r="C72" s="18">
        <v>200</v>
      </c>
      <c r="D72" s="48">
        <v>100</v>
      </c>
      <c r="E72" s="17">
        <v>513.9</v>
      </c>
      <c r="F72" s="12">
        <v>513.9</v>
      </c>
      <c r="G72" s="12">
        <v>513.9</v>
      </c>
    </row>
    <row r="73" spans="1:7" ht="52.5" customHeight="1">
      <c r="A73" s="69" t="s">
        <v>65</v>
      </c>
      <c r="B73" s="35"/>
      <c r="C73" s="35"/>
      <c r="D73" s="54"/>
      <c r="E73" s="59"/>
      <c r="F73" s="74"/>
      <c r="G73" s="74"/>
    </row>
    <row r="74" spans="1:7" ht="15.75" hidden="1">
      <c r="A74" s="70"/>
      <c r="B74" s="35"/>
      <c r="C74" s="35"/>
      <c r="D74" s="54"/>
      <c r="E74" s="72"/>
      <c r="F74" s="75"/>
      <c r="G74" s="75"/>
    </row>
    <row r="75" spans="1:7" ht="16.5" hidden="1" thickBot="1">
      <c r="A75" s="71"/>
      <c r="B75" s="7" t="s">
        <v>62</v>
      </c>
      <c r="C75" s="7">
        <v>200</v>
      </c>
      <c r="D75" s="50">
        <v>104</v>
      </c>
      <c r="E75" s="73"/>
      <c r="F75" s="76"/>
      <c r="G75" s="76"/>
    </row>
    <row r="76" spans="1:7" ht="48" thickBot="1">
      <c r="A76" s="5" t="s">
        <v>66</v>
      </c>
      <c r="B76" s="15" t="s">
        <v>67</v>
      </c>
      <c r="C76" s="15"/>
      <c r="D76" s="46"/>
      <c r="E76" s="16">
        <f>E77+E83+E108+E119</f>
        <v>7967.5000000000009</v>
      </c>
      <c r="F76" s="16">
        <f t="shared" ref="F76:G76" si="44">F77+F83+F108+F119</f>
        <v>18417.5</v>
      </c>
      <c r="G76" s="16">
        <f t="shared" si="44"/>
        <v>19850.300000000003</v>
      </c>
    </row>
    <row r="77" spans="1:7" ht="105.75" customHeight="1" thickBot="1">
      <c r="A77" s="8" t="s">
        <v>11</v>
      </c>
      <c r="B77" s="17" t="s">
        <v>67</v>
      </c>
      <c r="C77" s="17">
        <v>100</v>
      </c>
      <c r="D77" s="47"/>
      <c r="E77" s="36">
        <f>E78+E80+E81</f>
        <v>2561</v>
      </c>
      <c r="F77" s="36">
        <f t="shared" ref="F77:G77" si="45">F78+F80+F81</f>
        <v>2601</v>
      </c>
      <c r="G77" s="36">
        <f t="shared" si="45"/>
        <v>2601</v>
      </c>
    </row>
    <row r="78" spans="1:7" ht="36.75" customHeight="1" thickBot="1">
      <c r="A78" s="34" t="s">
        <v>68</v>
      </c>
      <c r="B78" s="18" t="s">
        <v>67</v>
      </c>
      <c r="C78" s="18">
        <v>100</v>
      </c>
      <c r="D78" s="48">
        <v>200</v>
      </c>
      <c r="E78" s="20">
        <f>E79</f>
        <v>112</v>
      </c>
      <c r="F78" s="20">
        <f t="shared" ref="F78:G78" si="46">F79</f>
        <v>112</v>
      </c>
      <c r="G78" s="20">
        <f t="shared" si="46"/>
        <v>112</v>
      </c>
    </row>
    <row r="79" spans="1:7" ht="45" customHeight="1" thickBot="1">
      <c r="A79" s="32" t="s">
        <v>69</v>
      </c>
      <c r="B79" s="7" t="s">
        <v>67</v>
      </c>
      <c r="C79" s="7">
        <v>100</v>
      </c>
      <c r="D79" s="50">
        <v>203</v>
      </c>
      <c r="E79" s="4">
        <v>112</v>
      </c>
      <c r="F79" s="4">
        <v>112</v>
      </c>
      <c r="G79" s="4">
        <v>112</v>
      </c>
    </row>
    <row r="80" spans="1:7" ht="45" customHeight="1" thickBot="1">
      <c r="A80" s="45" t="s">
        <v>46</v>
      </c>
      <c r="B80" s="7" t="s">
        <v>67</v>
      </c>
      <c r="C80" s="7">
        <v>100</v>
      </c>
      <c r="D80" s="50">
        <v>503</v>
      </c>
      <c r="E80" s="4">
        <v>0</v>
      </c>
      <c r="F80" s="4">
        <v>40</v>
      </c>
      <c r="G80" s="4">
        <v>40</v>
      </c>
    </row>
    <row r="81" spans="1:7" ht="16.5" thickBot="1">
      <c r="A81" s="34" t="s">
        <v>70</v>
      </c>
      <c r="B81" s="15" t="s">
        <v>67</v>
      </c>
      <c r="C81" s="15">
        <v>100</v>
      </c>
      <c r="D81" s="46">
        <v>800</v>
      </c>
      <c r="E81" s="20">
        <f>E82</f>
        <v>2449</v>
      </c>
      <c r="F81" s="20">
        <f t="shared" ref="F81:G81" si="47">F82</f>
        <v>2449</v>
      </c>
      <c r="G81" s="20">
        <f t="shared" si="47"/>
        <v>2449</v>
      </c>
    </row>
    <row r="82" spans="1:7" ht="39.75" customHeight="1" thickBot="1">
      <c r="A82" s="32" t="s">
        <v>71</v>
      </c>
      <c r="B82" s="7" t="s">
        <v>67</v>
      </c>
      <c r="C82" s="7">
        <v>100</v>
      </c>
      <c r="D82" s="50">
        <v>801</v>
      </c>
      <c r="E82" s="4">
        <v>2449</v>
      </c>
      <c r="F82" s="2">
        <v>2449</v>
      </c>
      <c r="G82" s="2">
        <v>2449</v>
      </c>
    </row>
    <row r="83" spans="1:7" ht="38.25" customHeight="1" thickBot="1">
      <c r="A83" s="33" t="s">
        <v>16</v>
      </c>
      <c r="B83" s="17" t="s">
        <v>67</v>
      </c>
      <c r="C83" s="17">
        <v>200</v>
      </c>
      <c r="D83" s="47"/>
      <c r="E83" s="36">
        <f>E84+E86+E88+E91+E95+E99+E101+E104+E106</f>
        <v>4862.3</v>
      </c>
      <c r="F83" s="36">
        <f t="shared" ref="F83:G83" si="48">F84+F86+F88+F91+F95+F99+F101+F104+F106</f>
        <v>14970.3</v>
      </c>
      <c r="G83" s="36">
        <f t="shared" si="48"/>
        <v>15759.2</v>
      </c>
    </row>
    <row r="84" spans="1:7" ht="43.5" customHeight="1" thickBot="1">
      <c r="A84" s="34" t="s">
        <v>63</v>
      </c>
      <c r="B84" s="13" t="s">
        <v>67</v>
      </c>
      <c r="C84" s="18">
        <v>200</v>
      </c>
      <c r="D84" s="48">
        <v>100</v>
      </c>
      <c r="E84" s="20">
        <f>E85</f>
        <v>360</v>
      </c>
      <c r="F84" s="20">
        <f t="shared" ref="F84:G84" si="49">F85</f>
        <v>445</v>
      </c>
      <c r="G84" s="20">
        <f t="shared" si="49"/>
        <v>500</v>
      </c>
    </row>
    <row r="85" spans="1:7" ht="38.25" customHeight="1" thickBot="1">
      <c r="A85" s="32" t="s">
        <v>72</v>
      </c>
      <c r="B85" s="11" t="s">
        <v>67</v>
      </c>
      <c r="C85" s="7">
        <v>200</v>
      </c>
      <c r="D85" s="50">
        <v>113</v>
      </c>
      <c r="E85" s="4">
        <v>360</v>
      </c>
      <c r="F85" s="2">
        <v>445</v>
      </c>
      <c r="G85" s="2">
        <v>500</v>
      </c>
    </row>
    <row r="86" spans="1:7" ht="42" customHeight="1" thickBot="1">
      <c r="A86" s="34" t="s">
        <v>68</v>
      </c>
      <c r="B86" s="13" t="s">
        <v>67</v>
      </c>
      <c r="C86" s="18">
        <v>200</v>
      </c>
      <c r="D86" s="48">
        <v>200</v>
      </c>
      <c r="E86" s="20">
        <f>E87</f>
        <v>32.1</v>
      </c>
      <c r="F86" s="20">
        <f t="shared" ref="F86:G86" si="50">F87</f>
        <v>45.6</v>
      </c>
      <c r="G86" s="20">
        <f t="shared" si="50"/>
        <v>45.6</v>
      </c>
    </row>
    <row r="87" spans="1:7" ht="42.75" customHeight="1" thickBot="1">
      <c r="A87" s="32" t="s">
        <v>69</v>
      </c>
      <c r="B87" s="11" t="s">
        <v>67</v>
      </c>
      <c r="C87" s="7">
        <v>200</v>
      </c>
      <c r="D87" s="50">
        <v>203</v>
      </c>
      <c r="E87" s="4">
        <v>32.1</v>
      </c>
      <c r="F87" s="2">
        <v>45.6</v>
      </c>
      <c r="G87" s="2">
        <v>45.6</v>
      </c>
    </row>
    <row r="88" spans="1:7" ht="55.5" customHeight="1" thickBot="1">
      <c r="A88" s="5" t="s">
        <v>33</v>
      </c>
      <c r="B88" s="13" t="s">
        <v>67</v>
      </c>
      <c r="C88" s="18">
        <v>200</v>
      </c>
      <c r="D88" s="48">
        <v>300</v>
      </c>
      <c r="E88" s="15">
        <f>E89+E90</f>
        <v>0</v>
      </c>
      <c r="F88" s="15">
        <f t="shared" ref="F88:G88" si="51">F89+F90</f>
        <v>1064.2</v>
      </c>
      <c r="G88" s="15">
        <f t="shared" si="51"/>
        <v>1064.2</v>
      </c>
    </row>
    <row r="89" spans="1:7" ht="69" customHeight="1" thickBot="1">
      <c r="A89" s="6" t="s">
        <v>34</v>
      </c>
      <c r="B89" s="11" t="s">
        <v>67</v>
      </c>
      <c r="C89" s="7">
        <v>200</v>
      </c>
      <c r="D89" s="50">
        <v>310</v>
      </c>
      <c r="E89" s="4">
        <v>0</v>
      </c>
      <c r="F89" s="2">
        <v>944.2</v>
      </c>
      <c r="G89" s="2">
        <v>944.2</v>
      </c>
    </row>
    <row r="90" spans="1:7" ht="65.25" customHeight="1" thickBot="1">
      <c r="A90" s="6" t="s">
        <v>34</v>
      </c>
      <c r="B90" s="11" t="s">
        <v>67</v>
      </c>
      <c r="C90" s="7">
        <v>200</v>
      </c>
      <c r="D90" s="50">
        <v>314</v>
      </c>
      <c r="E90" s="4">
        <v>0</v>
      </c>
      <c r="F90" s="2">
        <v>120</v>
      </c>
      <c r="G90" s="2">
        <v>120</v>
      </c>
    </row>
    <row r="91" spans="1:7" ht="36" customHeight="1" thickBot="1">
      <c r="A91" s="34" t="s">
        <v>40</v>
      </c>
      <c r="B91" s="13" t="s">
        <v>67</v>
      </c>
      <c r="C91" s="18">
        <v>200</v>
      </c>
      <c r="D91" s="48">
        <v>400</v>
      </c>
      <c r="E91" s="20">
        <f>E92+E93+E94</f>
        <v>553.9</v>
      </c>
      <c r="F91" s="20">
        <f>F92+F93+F94</f>
        <v>6447</v>
      </c>
      <c r="G91" s="20">
        <f>G92+G93+G94</f>
        <v>7258.9</v>
      </c>
    </row>
    <row r="92" spans="1:7" ht="30.75" customHeight="1" thickBot="1">
      <c r="A92" s="32" t="s">
        <v>73</v>
      </c>
      <c r="B92" s="11" t="s">
        <v>67</v>
      </c>
      <c r="C92" s="7">
        <v>200</v>
      </c>
      <c r="D92" s="50">
        <v>405</v>
      </c>
      <c r="E92" s="4">
        <v>110</v>
      </c>
      <c r="F92" s="2">
        <v>110</v>
      </c>
      <c r="G92" s="2">
        <v>110</v>
      </c>
    </row>
    <row r="93" spans="1:7" ht="36" customHeight="1" thickBot="1">
      <c r="A93" s="6" t="s">
        <v>41</v>
      </c>
      <c r="B93" s="11" t="s">
        <v>67</v>
      </c>
      <c r="C93" s="7">
        <v>200</v>
      </c>
      <c r="D93" s="50">
        <v>409</v>
      </c>
      <c r="E93" s="4">
        <v>393.9</v>
      </c>
      <c r="F93" s="2">
        <v>6287</v>
      </c>
      <c r="G93" s="2">
        <v>7098.9</v>
      </c>
    </row>
    <row r="94" spans="1:7" ht="28.5" customHeight="1" thickBot="1">
      <c r="A94" s="32" t="s">
        <v>74</v>
      </c>
      <c r="B94" s="11" t="s">
        <v>67</v>
      </c>
      <c r="C94" s="7">
        <v>200</v>
      </c>
      <c r="D94" s="50">
        <v>412</v>
      </c>
      <c r="E94" s="4">
        <v>50</v>
      </c>
      <c r="F94" s="2">
        <v>50</v>
      </c>
      <c r="G94" s="2">
        <v>50</v>
      </c>
    </row>
    <row r="95" spans="1:7" ht="37.5" customHeight="1">
      <c r="A95" s="77" t="s">
        <v>13</v>
      </c>
      <c r="B95" s="37"/>
      <c r="C95" s="79">
        <v>200</v>
      </c>
      <c r="D95" s="81">
        <v>500</v>
      </c>
      <c r="E95" s="83">
        <f>E97+E98</f>
        <v>709.7</v>
      </c>
      <c r="F95" s="85">
        <f>F97+F98</f>
        <v>6113.7</v>
      </c>
      <c r="G95" s="85">
        <f>G97+G98</f>
        <v>5828.7</v>
      </c>
    </row>
    <row r="96" spans="1:7" ht="16.5" hidden="1" thickBot="1">
      <c r="A96" s="78"/>
      <c r="B96" s="13" t="s">
        <v>67</v>
      </c>
      <c r="C96" s="80"/>
      <c r="D96" s="82"/>
      <c r="E96" s="84"/>
      <c r="F96" s="86"/>
      <c r="G96" s="86"/>
    </row>
    <row r="97" spans="1:7" ht="16.5" thickBot="1">
      <c r="A97" s="6" t="s">
        <v>75</v>
      </c>
      <c r="B97" s="11" t="s">
        <v>67</v>
      </c>
      <c r="C97" s="7">
        <v>200</v>
      </c>
      <c r="D97" s="50">
        <v>502</v>
      </c>
      <c r="E97" s="4">
        <v>618.5</v>
      </c>
      <c r="F97" s="2">
        <v>0</v>
      </c>
      <c r="G97" s="2">
        <v>0</v>
      </c>
    </row>
    <row r="98" spans="1:7" ht="21.75" customHeight="1" thickBot="1">
      <c r="A98" s="6" t="s">
        <v>46</v>
      </c>
      <c r="B98" s="11" t="s">
        <v>67</v>
      </c>
      <c r="C98" s="7">
        <v>200</v>
      </c>
      <c r="D98" s="50">
        <v>503</v>
      </c>
      <c r="E98" s="4">
        <v>91.2</v>
      </c>
      <c r="F98" s="2">
        <v>6113.7</v>
      </c>
      <c r="G98" s="2">
        <v>5828.7</v>
      </c>
    </row>
    <row r="99" spans="1:7" ht="28.5" customHeight="1" thickBot="1">
      <c r="A99" s="34" t="s">
        <v>28</v>
      </c>
      <c r="B99" s="13" t="s">
        <v>67</v>
      </c>
      <c r="C99" s="18">
        <v>200</v>
      </c>
      <c r="D99" s="48">
        <v>700</v>
      </c>
      <c r="E99" s="20">
        <f>E100</f>
        <v>30</v>
      </c>
      <c r="F99" s="20">
        <f t="shared" ref="F99:G99" si="52">F100</f>
        <v>30</v>
      </c>
      <c r="G99" s="20">
        <f t="shared" si="52"/>
        <v>32</v>
      </c>
    </row>
    <row r="100" spans="1:7" ht="30.75" customHeight="1" thickBot="1">
      <c r="A100" s="32" t="s">
        <v>29</v>
      </c>
      <c r="B100" s="11" t="s">
        <v>67</v>
      </c>
      <c r="C100" s="7">
        <v>200</v>
      </c>
      <c r="D100" s="50">
        <v>707</v>
      </c>
      <c r="E100" s="4">
        <v>30</v>
      </c>
      <c r="F100" s="2">
        <v>30</v>
      </c>
      <c r="G100" s="2">
        <v>32</v>
      </c>
    </row>
    <row r="101" spans="1:7" ht="16.5" thickBot="1">
      <c r="A101" s="34" t="s">
        <v>70</v>
      </c>
      <c r="B101" s="13" t="s">
        <v>67</v>
      </c>
      <c r="C101" s="18">
        <v>200</v>
      </c>
      <c r="D101" s="48">
        <v>800</v>
      </c>
      <c r="E101" s="20">
        <f>E102+E103</f>
        <v>3076.6</v>
      </c>
      <c r="F101" s="20">
        <f t="shared" ref="F101:G101" si="53">F102+F103</f>
        <v>724.8</v>
      </c>
      <c r="G101" s="20">
        <f t="shared" si="53"/>
        <v>929.8</v>
      </c>
    </row>
    <row r="102" spans="1:7" ht="30" customHeight="1" thickBot="1">
      <c r="A102" s="32" t="s">
        <v>71</v>
      </c>
      <c r="B102" s="11" t="s">
        <v>67</v>
      </c>
      <c r="C102" s="7">
        <v>200</v>
      </c>
      <c r="D102" s="50">
        <v>801</v>
      </c>
      <c r="E102" s="4">
        <v>3076.6</v>
      </c>
      <c r="F102" s="2">
        <v>694.8</v>
      </c>
      <c r="G102" s="39">
        <v>899.8</v>
      </c>
    </row>
    <row r="103" spans="1:7" ht="16.5" thickBot="1">
      <c r="A103" s="32"/>
      <c r="B103" s="11" t="s">
        <v>67</v>
      </c>
      <c r="C103" s="7">
        <v>200</v>
      </c>
      <c r="D103" s="50">
        <v>804</v>
      </c>
      <c r="E103" s="4">
        <v>0</v>
      </c>
      <c r="F103" s="2">
        <v>30</v>
      </c>
      <c r="G103" s="39">
        <v>30</v>
      </c>
    </row>
    <row r="104" spans="1:7" ht="36.75" customHeight="1" thickBot="1">
      <c r="A104" s="34" t="s">
        <v>76</v>
      </c>
      <c r="B104" s="13" t="s">
        <v>67</v>
      </c>
      <c r="C104" s="18">
        <v>200</v>
      </c>
      <c r="D104" s="48">
        <v>1100</v>
      </c>
      <c r="E104" s="20">
        <f>E105</f>
        <v>85</v>
      </c>
      <c r="F104" s="20">
        <f t="shared" ref="F104:G104" si="54">F105</f>
        <v>85</v>
      </c>
      <c r="G104" s="20">
        <f t="shared" si="54"/>
        <v>85</v>
      </c>
    </row>
    <row r="105" spans="1:7" ht="39" customHeight="1" thickBot="1">
      <c r="A105" s="32" t="s">
        <v>77</v>
      </c>
      <c r="B105" s="11" t="s">
        <v>67</v>
      </c>
      <c r="C105" s="7">
        <v>200</v>
      </c>
      <c r="D105" s="50">
        <v>1105</v>
      </c>
      <c r="E105" s="4">
        <v>85</v>
      </c>
      <c r="F105" s="2">
        <v>85</v>
      </c>
      <c r="G105" s="2">
        <v>85</v>
      </c>
    </row>
    <row r="106" spans="1:7" ht="44.25" customHeight="1" thickBot="1">
      <c r="A106" s="34" t="s">
        <v>78</v>
      </c>
      <c r="B106" s="13" t="s">
        <v>67</v>
      </c>
      <c r="C106" s="18">
        <v>200</v>
      </c>
      <c r="D106" s="48">
        <v>1200</v>
      </c>
      <c r="E106" s="20">
        <f>E107</f>
        <v>15</v>
      </c>
      <c r="F106" s="20">
        <f t="shared" ref="F106:G106" si="55">F107</f>
        <v>15</v>
      </c>
      <c r="G106" s="20">
        <f t="shared" si="55"/>
        <v>15</v>
      </c>
    </row>
    <row r="107" spans="1:7" ht="42.75" customHeight="1" thickBot="1">
      <c r="A107" s="32" t="s">
        <v>79</v>
      </c>
      <c r="B107" s="11" t="s">
        <v>67</v>
      </c>
      <c r="C107" s="7">
        <v>200</v>
      </c>
      <c r="D107" s="50">
        <v>1204</v>
      </c>
      <c r="E107" s="4">
        <v>15</v>
      </c>
      <c r="F107" s="2">
        <v>15</v>
      </c>
      <c r="G107" s="2">
        <v>15</v>
      </c>
    </row>
    <row r="108" spans="1:7" ht="33.75" customHeight="1" thickBot="1">
      <c r="A108" s="33" t="s">
        <v>80</v>
      </c>
      <c r="B108" s="12" t="s">
        <v>67</v>
      </c>
      <c r="C108" s="17">
        <v>500</v>
      </c>
      <c r="D108" s="47"/>
      <c r="E108" s="36">
        <f>E109+E113</f>
        <v>63.099999999999994</v>
      </c>
      <c r="F108" s="36">
        <f t="shared" ref="F108:G108" si="56">F109+F113</f>
        <v>38.9</v>
      </c>
      <c r="G108" s="36">
        <f t="shared" si="56"/>
        <v>38.9</v>
      </c>
    </row>
    <row r="109" spans="1:7" ht="34.5" customHeight="1" thickBot="1">
      <c r="A109" s="34" t="s">
        <v>63</v>
      </c>
      <c r="B109" s="13" t="s">
        <v>67</v>
      </c>
      <c r="C109" s="18">
        <v>500</v>
      </c>
      <c r="D109" s="48">
        <v>100</v>
      </c>
      <c r="E109" s="20">
        <f>E110</f>
        <v>48.9</v>
      </c>
      <c r="F109" s="20">
        <f t="shared" ref="F109:G109" si="57">F110</f>
        <v>38.9</v>
      </c>
      <c r="G109" s="20">
        <f t="shared" si="57"/>
        <v>38.9</v>
      </c>
    </row>
    <row r="110" spans="1:7" ht="66" customHeight="1">
      <c r="A110" s="69" t="s">
        <v>81</v>
      </c>
      <c r="B110" s="99" t="s">
        <v>67</v>
      </c>
      <c r="C110" s="90">
        <v>500</v>
      </c>
      <c r="D110" s="93">
        <v>106</v>
      </c>
      <c r="E110" s="96">
        <v>48.9</v>
      </c>
      <c r="F110" s="87">
        <v>38.9</v>
      </c>
      <c r="G110" s="87">
        <v>38.9</v>
      </c>
    </row>
    <row r="111" spans="1:7" ht="15" hidden="1" customHeight="1">
      <c r="A111" s="70"/>
      <c r="B111" s="100"/>
      <c r="C111" s="91"/>
      <c r="D111" s="94"/>
      <c r="E111" s="97"/>
      <c r="F111" s="88"/>
      <c r="G111" s="88"/>
    </row>
    <row r="112" spans="1:7" ht="9" customHeight="1" thickBot="1">
      <c r="A112" s="71"/>
      <c r="B112" s="58"/>
      <c r="C112" s="92"/>
      <c r="D112" s="95"/>
      <c r="E112" s="98"/>
      <c r="F112" s="89"/>
      <c r="G112" s="89"/>
    </row>
    <row r="113" spans="1:7" ht="55.5" customHeight="1" thickBot="1">
      <c r="A113" s="77" t="s">
        <v>33</v>
      </c>
      <c r="B113" s="13" t="s">
        <v>67</v>
      </c>
      <c r="C113" s="38">
        <v>500</v>
      </c>
      <c r="D113" s="55" t="s">
        <v>88</v>
      </c>
      <c r="E113" s="83">
        <f>E116</f>
        <v>14.2</v>
      </c>
      <c r="F113" s="85">
        <f>F116</f>
        <v>0</v>
      </c>
      <c r="G113" s="85">
        <f>G116</f>
        <v>0</v>
      </c>
    </row>
    <row r="114" spans="1:7" ht="16.5" hidden="1" customHeight="1" thickBot="1">
      <c r="A114" s="114"/>
      <c r="B114" s="37"/>
      <c r="C114" s="38">
        <v>500</v>
      </c>
      <c r="D114" s="55">
        <v>300</v>
      </c>
      <c r="E114" s="113"/>
      <c r="F114" s="112"/>
      <c r="G114" s="112"/>
    </row>
    <row r="115" spans="1:7" ht="16.5" hidden="1" customHeight="1" thickBot="1">
      <c r="A115" s="78"/>
      <c r="B115" s="13" t="s">
        <v>67</v>
      </c>
      <c r="C115" s="40"/>
      <c r="D115" s="56"/>
      <c r="E115" s="84"/>
      <c r="F115" s="86"/>
      <c r="G115" s="86"/>
    </row>
    <row r="116" spans="1:7" ht="72" customHeight="1" thickBot="1">
      <c r="A116" s="109" t="s">
        <v>34</v>
      </c>
      <c r="B116" s="99" t="s">
        <v>67</v>
      </c>
      <c r="C116" s="90">
        <v>500</v>
      </c>
      <c r="D116" s="93">
        <v>310</v>
      </c>
      <c r="E116" s="96">
        <v>14.2</v>
      </c>
      <c r="F116" s="87">
        <v>0</v>
      </c>
      <c r="G116" s="87">
        <v>0</v>
      </c>
    </row>
    <row r="117" spans="1:7" ht="32.25" hidden="1" customHeight="1" thickBot="1">
      <c r="A117" s="110"/>
      <c r="B117" s="100"/>
      <c r="C117" s="91"/>
      <c r="D117" s="94"/>
      <c r="E117" s="97"/>
      <c r="F117" s="88"/>
      <c r="G117" s="88"/>
    </row>
    <row r="118" spans="1:7" ht="29.25" hidden="1" customHeight="1" thickBot="1">
      <c r="A118" s="111"/>
      <c r="B118" s="58"/>
      <c r="C118" s="92"/>
      <c r="D118" s="95"/>
      <c r="E118" s="98"/>
      <c r="F118" s="89"/>
      <c r="G118" s="89"/>
    </row>
    <row r="119" spans="1:7" ht="28.5" customHeight="1">
      <c r="A119" s="101" t="s">
        <v>82</v>
      </c>
      <c r="B119" s="57" t="s">
        <v>67</v>
      </c>
      <c r="C119" s="59">
        <v>800</v>
      </c>
      <c r="D119" s="103"/>
      <c r="E119" s="105">
        <f>E121</f>
        <v>481.1</v>
      </c>
      <c r="F119" s="107">
        <f>F121</f>
        <v>807.3</v>
      </c>
      <c r="G119" s="107">
        <f>G121</f>
        <v>1451.2</v>
      </c>
    </row>
    <row r="120" spans="1:7" ht="27" hidden="1" customHeight="1" thickBot="1">
      <c r="A120" s="102"/>
      <c r="B120" s="58"/>
      <c r="C120" s="60"/>
      <c r="D120" s="104"/>
      <c r="E120" s="106"/>
      <c r="F120" s="108"/>
      <c r="G120" s="108"/>
    </row>
    <row r="121" spans="1:7" ht="32.25" thickBot="1">
      <c r="A121" s="34" t="s">
        <v>63</v>
      </c>
      <c r="B121" s="13" t="s">
        <v>67</v>
      </c>
      <c r="C121" s="18">
        <v>800</v>
      </c>
      <c r="D121" s="48">
        <v>100</v>
      </c>
      <c r="E121" s="20">
        <f>E122+E123+E124</f>
        <v>481.1</v>
      </c>
      <c r="F121" s="20">
        <f t="shared" ref="F121:G121" si="58">F122+F123+F124</f>
        <v>807.3</v>
      </c>
      <c r="G121" s="20">
        <f t="shared" si="58"/>
        <v>1451.2</v>
      </c>
    </row>
    <row r="122" spans="1:7" ht="16.5" thickBot="1">
      <c r="A122" s="34"/>
      <c r="B122" s="11" t="s">
        <v>67</v>
      </c>
      <c r="C122" s="7">
        <v>800</v>
      </c>
      <c r="D122" s="50">
        <v>107</v>
      </c>
      <c r="E122" s="41">
        <v>246.6</v>
      </c>
      <c r="F122" s="42">
        <v>0</v>
      </c>
      <c r="G122" s="42">
        <v>0</v>
      </c>
    </row>
    <row r="123" spans="1:7" ht="30.75" customHeight="1" thickBot="1">
      <c r="A123" s="6" t="s">
        <v>83</v>
      </c>
      <c r="B123" s="11" t="s">
        <v>67</v>
      </c>
      <c r="C123" s="7">
        <v>800</v>
      </c>
      <c r="D123" s="50">
        <v>111</v>
      </c>
      <c r="E123" s="4">
        <v>5</v>
      </c>
      <c r="F123" s="2">
        <v>5</v>
      </c>
      <c r="G123" s="2">
        <v>5</v>
      </c>
    </row>
    <row r="124" spans="1:7" ht="45" customHeight="1" thickBot="1">
      <c r="A124" s="6" t="s">
        <v>72</v>
      </c>
      <c r="B124" s="11" t="s">
        <v>67</v>
      </c>
      <c r="C124" s="7">
        <v>800</v>
      </c>
      <c r="D124" s="50">
        <v>113</v>
      </c>
      <c r="E124" s="4">
        <v>229.5</v>
      </c>
      <c r="F124" s="2">
        <v>802.3</v>
      </c>
      <c r="G124" s="2">
        <v>1446.2</v>
      </c>
    </row>
    <row r="125" spans="1:7" ht="16.5" thickBot="1">
      <c r="A125" s="43" t="s">
        <v>84</v>
      </c>
      <c r="B125" s="15"/>
      <c r="C125" s="15"/>
      <c r="D125" s="15"/>
      <c r="E125" s="15">
        <f>E10+E13+E17+E21+E25+E29+E33+E37+E50+E54+E58+E62+E66+E76</f>
        <v>22793.4</v>
      </c>
      <c r="F125" s="15">
        <f t="shared" ref="F125:G125" si="59">F10+F13+F17+F21+F25+F29+F33+F37+F50+F54+F58+F62+F66+F76</f>
        <v>22890.6</v>
      </c>
      <c r="G125" s="15">
        <f t="shared" si="59"/>
        <v>24323.4</v>
      </c>
    </row>
    <row r="126" spans="1:7" ht="15.75">
      <c r="A126" s="1"/>
    </row>
  </sheetData>
  <mergeCells count="41">
    <mergeCell ref="G113:G115"/>
    <mergeCell ref="F113:F115"/>
    <mergeCell ref="E113:E115"/>
    <mergeCell ref="A113:A115"/>
    <mergeCell ref="B116:B118"/>
    <mergeCell ref="G116:G118"/>
    <mergeCell ref="A119:A120"/>
    <mergeCell ref="D119:D120"/>
    <mergeCell ref="E119:E120"/>
    <mergeCell ref="F119:F120"/>
    <mergeCell ref="G119:G120"/>
    <mergeCell ref="A116:A118"/>
    <mergeCell ref="C116:C118"/>
    <mergeCell ref="D116:D118"/>
    <mergeCell ref="E116:E118"/>
    <mergeCell ref="F116:F118"/>
    <mergeCell ref="F95:F96"/>
    <mergeCell ref="G95:G96"/>
    <mergeCell ref="G110:G112"/>
    <mergeCell ref="A110:A112"/>
    <mergeCell ref="C110:C112"/>
    <mergeCell ref="D110:D112"/>
    <mergeCell ref="E110:E112"/>
    <mergeCell ref="F110:F112"/>
    <mergeCell ref="B110:B112"/>
    <mergeCell ref="B119:B120"/>
    <mergeCell ref="C119:C120"/>
    <mergeCell ref="A1:G1"/>
    <mergeCell ref="A4:G4"/>
    <mergeCell ref="A7:A8"/>
    <mergeCell ref="B7:B8"/>
    <mergeCell ref="C7:C8"/>
    <mergeCell ref="E7:G7"/>
    <mergeCell ref="A73:A75"/>
    <mergeCell ref="E73:E75"/>
    <mergeCell ref="F73:F75"/>
    <mergeCell ref="G73:G75"/>
    <mergeCell ref="A95:A96"/>
    <mergeCell ref="C95:C96"/>
    <mergeCell ref="D95:D96"/>
    <mergeCell ref="E95:E96"/>
  </mergeCells>
  <pageMargins left="0.70866141732283472" right="0.70866141732283472" top="0.74803149606299213" bottom="0.74803149606299213" header="0.31496062992125984" footer="0.31496062992125984"/>
  <pageSetup paperSize="9" scale="55" fitToHeight="10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Позднякова</dc:creator>
  <cp:lastModifiedBy>Пимено-Черни</cp:lastModifiedBy>
  <cp:lastPrinted>2024-10-21T11:18:04Z</cp:lastPrinted>
  <dcterms:created xsi:type="dcterms:W3CDTF">2024-10-21T11:10:49Z</dcterms:created>
  <dcterms:modified xsi:type="dcterms:W3CDTF">2024-12-12T05:11:24Z</dcterms:modified>
</cp:coreProperties>
</file>